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firstSheet="6" activeTab="17"/>
  </bookViews>
  <sheets>
    <sheet name="pai" sheetId="5" r:id="rId1"/>
    <sheet name="pkn" sheetId="6" r:id="rId2"/>
    <sheet name="b.indo" sheetId="7" r:id="rId3"/>
    <sheet name="b.inggris" sheetId="27" r:id="rId4"/>
    <sheet name="math ipa" sheetId="8" r:id="rId5"/>
    <sheet name="math ips" sheetId="26" r:id="rId6"/>
    <sheet name="fisika" sheetId="9" r:id="rId7"/>
    <sheet name="kimia" sheetId="10" r:id="rId8"/>
    <sheet name="bio" sheetId="11" r:id="rId9"/>
    <sheet name="geo" sheetId="20" r:id="rId10"/>
    <sheet name="eko" sheetId="21" r:id="rId11"/>
    <sheet name="sosio" sheetId="22" r:id="rId12"/>
    <sheet name="b.jepang" sheetId="17" r:id="rId13"/>
    <sheet name="sejarah" sheetId="12" r:id="rId14"/>
    <sheet name="seni" sheetId="13" r:id="rId15"/>
    <sheet name="penjaskes" sheetId="14" r:id="rId16"/>
    <sheet name="tik" sheetId="15" r:id="rId17"/>
    <sheet name="kasundaan" sheetId="16" r:id="rId18"/>
  </sheets>
  <calcPr calcId="124519"/>
</workbook>
</file>

<file path=xl/calcChain.xml><?xml version="1.0" encoding="utf-8"?>
<calcChain xmlns="http://schemas.openxmlformats.org/spreadsheetml/2006/main">
  <c r="G636" i="5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6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7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27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8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26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9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10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11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20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21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22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17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12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13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14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36" i="15"/>
  <c r="F636"/>
  <c r="E636"/>
  <c r="D636"/>
  <c r="G633"/>
  <c r="G634" s="1"/>
  <c r="G635" s="1"/>
  <c r="F633"/>
  <c r="F634" s="1"/>
  <c r="F635" s="1"/>
  <c r="E633"/>
  <c r="E634" s="1"/>
  <c r="E635" s="1"/>
  <c r="D633"/>
  <c r="D634" s="1"/>
  <c r="D635" s="1"/>
  <c r="G632"/>
  <c r="F632"/>
  <c r="E632"/>
  <c r="D632"/>
  <c r="G631"/>
  <c r="F631"/>
  <c r="E631"/>
  <c r="D631"/>
  <c r="G630"/>
  <c r="F630"/>
  <c r="E630"/>
  <c r="D630"/>
  <c r="G629"/>
  <c r="F629"/>
  <c r="E629"/>
  <c r="D629"/>
  <c r="G628"/>
  <c r="F628"/>
  <c r="E628"/>
  <c r="D628"/>
  <c r="G570"/>
  <c r="F570"/>
  <c r="E570"/>
  <c r="D570"/>
  <c r="G567"/>
  <c r="G568" s="1"/>
  <c r="G569" s="1"/>
  <c r="F567"/>
  <c r="F568" s="1"/>
  <c r="F569" s="1"/>
  <c r="E567"/>
  <c r="E568" s="1"/>
  <c r="E569" s="1"/>
  <c r="D567"/>
  <c r="D568" s="1"/>
  <c r="D569" s="1"/>
  <c r="G566"/>
  <c r="F566"/>
  <c r="E566"/>
  <c r="D566"/>
  <c r="G565"/>
  <c r="F565"/>
  <c r="E565"/>
  <c r="D565"/>
  <c r="G564"/>
  <c r="F564"/>
  <c r="E564"/>
  <c r="D564"/>
  <c r="G563"/>
  <c r="F563"/>
  <c r="E563"/>
  <c r="D563"/>
  <c r="G562"/>
  <c r="F562"/>
  <c r="E562"/>
  <c r="D562"/>
  <c r="G507"/>
  <c r="F507"/>
  <c r="E507"/>
  <c r="D507"/>
  <c r="G504"/>
  <c r="G505" s="1"/>
  <c r="G506" s="1"/>
  <c r="F504"/>
  <c r="F505" s="1"/>
  <c r="F506" s="1"/>
  <c r="E504"/>
  <c r="E505" s="1"/>
  <c r="E506" s="1"/>
  <c r="D504"/>
  <c r="D505" s="1"/>
  <c r="D506" s="1"/>
  <c r="G503"/>
  <c r="F503"/>
  <c r="E503"/>
  <c r="D503"/>
  <c r="G502"/>
  <c r="F502"/>
  <c r="E502"/>
  <c r="D502"/>
  <c r="G501"/>
  <c r="F501"/>
  <c r="E501"/>
  <c r="D501"/>
  <c r="G500"/>
  <c r="F500"/>
  <c r="E500"/>
  <c r="D500"/>
  <c r="G499"/>
  <c r="F499"/>
  <c r="E499"/>
  <c r="D499"/>
  <c r="G442"/>
  <c r="F442"/>
  <c r="E442"/>
  <c r="D442"/>
  <c r="G439"/>
  <c r="G440" s="1"/>
  <c r="G441" s="1"/>
  <c r="F439"/>
  <c r="F440" s="1"/>
  <c r="F441" s="1"/>
  <c r="E439"/>
  <c r="E440" s="1"/>
  <c r="E441" s="1"/>
  <c r="D439"/>
  <c r="D440" s="1"/>
  <c r="D441" s="1"/>
  <c r="G438"/>
  <c r="F438"/>
  <c r="E438"/>
  <c r="D438"/>
  <c r="G437"/>
  <c r="F437"/>
  <c r="E437"/>
  <c r="D437"/>
  <c r="G436"/>
  <c r="F436"/>
  <c r="E436"/>
  <c r="D436"/>
  <c r="G435"/>
  <c r="F435"/>
  <c r="E435"/>
  <c r="D435"/>
  <c r="G434"/>
  <c r="F434"/>
  <c r="E434"/>
  <c r="D434"/>
  <c r="G377"/>
  <c r="F377"/>
  <c r="E377"/>
  <c r="D377"/>
  <c r="G374"/>
  <c r="G375" s="1"/>
  <c r="G376" s="1"/>
  <c r="F374"/>
  <c r="F375" s="1"/>
  <c r="F376" s="1"/>
  <c r="E374"/>
  <c r="E375" s="1"/>
  <c r="E376" s="1"/>
  <c r="D374"/>
  <c r="D375" s="1"/>
  <c r="D376" s="1"/>
  <c r="G373"/>
  <c r="F373"/>
  <c r="E373"/>
  <c r="D373"/>
  <c r="G372"/>
  <c r="F372"/>
  <c r="E372"/>
  <c r="D372"/>
  <c r="G371"/>
  <c r="F371"/>
  <c r="E371"/>
  <c r="D371"/>
  <c r="G370"/>
  <c r="F370"/>
  <c r="E370"/>
  <c r="D370"/>
  <c r="G369"/>
  <c r="F369"/>
  <c r="E369"/>
  <c r="D369"/>
  <c r="G312"/>
  <c r="F312"/>
  <c r="E312"/>
  <c r="D312"/>
  <c r="G309"/>
  <c r="G310" s="1"/>
  <c r="G311" s="1"/>
  <c r="F309"/>
  <c r="F310" s="1"/>
  <c r="F311" s="1"/>
  <c r="E309"/>
  <c r="E310" s="1"/>
  <c r="E311" s="1"/>
  <c r="D309"/>
  <c r="D310" s="1"/>
  <c r="D311" s="1"/>
  <c r="G308"/>
  <c r="F308"/>
  <c r="E308"/>
  <c r="D308"/>
  <c r="G307"/>
  <c r="F307"/>
  <c r="E307"/>
  <c r="D307"/>
  <c r="G306"/>
  <c r="F306"/>
  <c r="E306"/>
  <c r="D306"/>
  <c r="G305"/>
  <c r="F305"/>
  <c r="E305"/>
  <c r="D305"/>
  <c r="G304"/>
  <c r="F304"/>
  <c r="E304"/>
  <c r="D304"/>
  <c r="G249"/>
  <c r="F249"/>
  <c r="E249"/>
  <c r="D249"/>
  <c r="G246"/>
  <c r="G247" s="1"/>
  <c r="G248" s="1"/>
  <c r="F246"/>
  <c r="F247" s="1"/>
  <c r="F248" s="1"/>
  <c r="E246"/>
  <c r="E247" s="1"/>
  <c r="E248" s="1"/>
  <c r="D246"/>
  <c r="D247" s="1"/>
  <c r="D248" s="1"/>
  <c r="G245"/>
  <c r="F245"/>
  <c r="E245"/>
  <c r="D245"/>
  <c r="G244"/>
  <c r="F244"/>
  <c r="E244"/>
  <c r="D244"/>
  <c r="G243"/>
  <c r="F243"/>
  <c r="E243"/>
  <c r="D243"/>
  <c r="G242"/>
  <c r="F242"/>
  <c r="E242"/>
  <c r="D242"/>
  <c r="G241"/>
  <c r="F241"/>
  <c r="E241"/>
  <c r="D241"/>
  <c r="G183"/>
  <c r="F183"/>
  <c r="E183"/>
  <c r="D183"/>
  <c r="G180"/>
  <c r="G181" s="1"/>
  <c r="G182" s="1"/>
  <c r="F180"/>
  <c r="F181" s="1"/>
  <c r="F182" s="1"/>
  <c r="E180"/>
  <c r="E181" s="1"/>
  <c r="E182" s="1"/>
  <c r="D180"/>
  <c r="D181" s="1"/>
  <c r="D182" s="1"/>
  <c r="G179"/>
  <c r="F179"/>
  <c r="E179"/>
  <c r="D179"/>
  <c r="G178"/>
  <c r="F178"/>
  <c r="E178"/>
  <c r="D178"/>
  <c r="G177"/>
  <c r="F177"/>
  <c r="E177"/>
  <c r="D177"/>
  <c r="G176"/>
  <c r="F176"/>
  <c r="E176"/>
  <c r="D176"/>
  <c r="G175"/>
  <c r="F175"/>
  <c r="E175"/>
  <c r="D175"/>
  <c r="G118"/>
  <c r="F118"/>
  <c r="E118"/>
  <c r="D118"/>
  <c r="G115"/>
  <c r="G116" s="1"/>
  <c r="G117" s="1"/>
  <c r="F115"/>
  <c r="F116" s="1"/>
  <c r="F117" s="1"/>
  <c r="E115"/>
  <c r="E116" s="1"/>
  <c r="E117" s="1"/>
  <c r="D115"/>
  <c r="D116" s="1"/>
  <c r="D117" s="1"/>
  <c r="G114"/>
  <c r="F114"/>
  <c r="E114"/>
  <c r="D114"/>
  <c r="G113"/>
  <c r="F113"/>
  <c r="E113"/>
  <c r="D113"/>
  <c r="G112"/>
  <c r="F112"/>
  <c r="E112"/>
  <c r="D112"/>
  <c r="G111"/>
  <c r="F111"/>
  <c r="E111"/>
  <c r="D111"/>
  <c r="G110"/>
  <c r="F110"/>
  <c r="E110"/>
  <c r="D110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626" i="16"/>
  <c r="F626"/>
  <c r="E626"/>
  <c r="D626"/>
  <c r="G623"/>
  <c r="G624" s="1"/>
  <c r="G625" s="1"/>
  <c r="F623"/>
  <c r="F624" s="1"/>
  <c r="F625" s="1"/>
  <c r="E623"/>
  <c r="E624" s="1"/>
  <c r="E625" s="1"/>
  <c r="D623"/>
  <c r="D624" s="1"/>
  <c r="D625" s="1"/>
  <c r="G622"/>
  <c r="F622"/>
  <c r="E622"/>
  <c r="D622"/>
  <c r="G621"/>
  <c r="F621"/>
  <c r="E621"/>
  <c r="D621"/>
  <c r="G620"/>
  <c r="F620"/>
  <c r="E620"/>
  <c r="D620"/>
  <c r="G619"/>
  <c r="F619"/>
  <c r="E619"/>
  <c r="D619"/>
  <c r="G618"/>
  <c r="F618"/>
  <c r="E618"/>
  <c r="D618"/>
  <c r="G562"/>
  <c r="F562"/>
  <c r="E562"/>
  <c r="D562"/>
  <c r="G559"/>
  <c r="G560" s="1"/>
  <c r="G561" s="1"/>
  <c r="F559"/>
  <c r="F560" s="1"/>
  <c r="F561" s="1"/>
  <c r="E559"/>
  <c r="E560" s="1"/>
  <c r="E561" s="1"/>
  <c r="D559"/>
  <c r="D560" s="1"/>
  <c r="D561" s="1"/>
  <c r="G558"/>
  <c r="F558"/>
  <c r="E558"/>
  <c r="D558"/>
  <c r="G557"/>
  <c r="F557"/>
  <c r="E557"/>
  <c r="D557"/>
  <c r="G556"/>
  <c r="F556"/>
  <c r="E556"/>
  <c r="D556"/>
  <c r="G555"/>
  <c r="F555"/>
  <c r="E555"/>
  <c r="D555"/>
  <c r="G554"/>
  <c r="F554"/>
  <c r="E554"/>
  <c r="D554"/>
  <c r="G500"/>
  <c r="F500"/>
  <c r="E500"/>
  <c r="D500"/>
  <c r="G497"/>
  <c r="G498" s="1"/>
  <c r="G499" s="1"/>
  <c r="F497"/>
  <c r="F498" s="1"/>
  <c r="F499" s="1"/>
  <c r="E497"/>
  <c r="E498" s="1"/>
  <c r="E499" s="1"/>
  <c r="D497"/>
  <c r="D498" s="1"/>
  <c r="D499" s="1"/>
  <c r="G496"/>
  <c r="F496"/>
  <c r="E496"/>
  <c r="D496"/>
  <c r="G495"/>
  <c r="F495"/>
  <c r="E495"/>
  <c r="D495"/>
  <c r="G494"/>
  <c r="F494"/>
  <c r="E494"/>
  <c r="D494"/>
  <c r="G493"/>
  <c r="F493"/>
  <c r="E493"/>
  <c r="D493"/>
  <c r="G492"/>
  <c r="F492"/>
  <c r="E492"/>
  <c r="D492"/>
  <c r="G436"/>
  <c r="F436"/>
  <c r="E436"/>
  <c r="D436"/>
  <c r="G433"/>
  <c r="G434" s="1"/>
  <c r="G435" s="1"/>
  <c r="F433"/>
  <c r="F434" s="1"/>
  <c r="F435" s="1"/>
  <c r="E433"/>
  <c r="E434" s="1"/>
  <c r="E435" s="1"/>
  <c r="D433"/>
  <c r="D434" s="1"/>
  <c r="D435" s="1"/>
  <c r="G432"/>
  <c r="F432"/>
  <c r="E432"/>
  <c r="D432"/>
  <c r="G431"/>
  <c r="F431"/>
  <c r="E431"/>
  <c r="D431"/>
  <c r="G430"/>
  <c r="F430"/>
  <c r="E430"/>
  <c r="D430"/>
  <c r="G429"/>
  <c r="F429"/>
  <c r="E429"/>
  <c r="D429"/>
  <c r="G428"/>
  <c r="F428"/>
  <c r="E428"/>
  <c r="D428"/>
  <c r="G372"/>
  <c r="F372"/>
  <c r="E372"/>
  <c r="D372"/>
  <c r="G369"/>
  <c r="G370" s="1"/>
  <c r="G371" s="1"/>
  <c r="F369"/>
  <c r="F370" s="1"/>
  <c r="F371" s="1"/>
  <c r="E369"/>
  <c r="E370" s="1"/>
  <c r="E371" s="1"/>
  <c r="D369"/>
  <c r="D370" s="1"/>
  <c r="D371" s="1"/>
  <c r="G368"/>
  <c r="F368"/>
  <c r="E368"/>
  <c r="D368"/>
  <c r="G367"/>
  <c r="F367"/>
  <c r="E367"/>
  <c r="D367"/>
  <c r="G366"/>
  <c r="F366"/>
  <c r="E366"/>
  <c r="D366"/>
  <c r="G365"/>
  <c r="F365"/>
  <c r="E365"/>
  <c r="D365"/>
  <c r="G364"/>
  <c r="F364"/>
  <c r="E364"/>
  <c r="D364"/>
  <c r="G308"/>
  <c r="F308"/>
  <c r="E308"/>
  <c r="D308"/>
  <c r="G305"/>
  <c r="G306" s="1"/>
  <c r="G307" s="1"/>
  <c r="F305"/>
  <c r="F306" s="1"/>
  <c r="F307" s="1"/>
  <c r="E305"/>
  <c r="E306" s="1"/>
  <c r="E307" s="1"/>
  <c r="D305"/>
  <c r="D306" s="1"/>
  <c r="D307" s="1"/>
  <c r="G304"/>
  <c r="F304"/>
  <c r="E304"/>
  <c r="D304"/>
  <c r="G303"/>
  <c r="F303"/>
  <c r="E303"/>
  <c r="D303"/>
  <c r="G302"/>
  <c r="F302"/>
  <c r="E302"/>
  <c r="D302"/>
  <c r="G301"/>
  <c r="F301"/>
  <c r="E301"/>
  <c r="D301"/>
  <c r="G300"/>
  <c r="F300"/>
  <c r="E300"/>
  <c r="D300"/>
  <c r="G246"/>
  <c r="F246"/>
  <c r="E246"/>
  <c r="D246"/>
  <c r="G243"/>
  <c r="G244" s="1"/>
  <c r="G245" s="1"/>
  <c r="F243"/>
  <c r="F244" s="1"/>
  <c r="F245" s="1"/>
  <c r="E243"/>
  <c r="E244" s="1"/>
  <c r="E245" s="1"/>
  <c r="D243"/>
  <c r="D244" s="1"/>
  <c r="D245" s="1"/>
  <c r="G242"/>
  <c r="F242"/>
  <c r="E242"/>
  <c r="D242"/>
  <c r="G241"/>
  <c r="F241"/>
  <c r="E241"/>
  <c r="D241"/>
  <c r="G240"/>
  <c r="F240"/>
  <c r="E240"/>
  <c r="D240"/>
  <c r="G239"/>
  <c r="F239"/>
  <c r="E239"/>
  <c r="D239"/>
  <c r="G238"/>
  <c r="F238"/>
  <c r="E238"/>
  <c r="D238"/>
  <c r="G181"/>
  <c r="F181"/>
  <c r="E181"/>
  <c r="D181"/>
  <c r="G178"/>
  <c r="G179" s="1"/>
  <c r="G180" s="1"/>
  <c r="F178"/>
  <c r="F179" s="1"/>
  <c r="F180" s="1"/>
  <c r="E178"/>
  <c r="E179" s="1"/>
  <c r="E180" s="1"/>
  <c r="D178"/>
  <c r="D179" s="1"/>
  <c r="D180" s="1"/>
  <c r="G177"/>
  <c r="F177"/>
  <c r="E177"/>
  <c r="D177"/>
  <c r="G176"/>
  <c r="F176"/>
  <c r="E176"/>
  <c r="D176"/>
  <c r="G175"/>
  <c r="F175"/>
  <c r="E175"/>
  <c r="D175"/>
  <c r="G174"/>
  <c r="F174"/>
  <c r="E174"/>
  <c r="D174"/>
  <c r="G173"/>
  <c r="F173"/>
  <c r="E173"/>
  <c r="D173"/>
  <c r="G117"/>
  <c r="F117"/>
  <c r="E117"/>
  <c r="D117"/>
  <c r="G114"/>
  <c r="G115" s="1"/>
  <c r="G116" s="1"/>
  <c r="F114"/>
  <c r="F115" s="1"/>
  <c r="F116" s="1"/>
  <c r="E114"/>
  <c r="E115" s="1"/>
  <c r="E116" s="1"/>
  <c r="D114"/>
  <c r="D115" s="1"/>
  <c r="D116" s="1"/>
  <c r="G113"/>
  <c r="F113"/>
  <c r="E113"/>
  <c r="D113"/>
  <c r="G112"/>
  <c r="F112"/>
  <c r="E112"/>
  <c r="D112"/>
  <c r="G111"/>
  <c r="F111"/>
  <c r="E111"/>
  <c r="D111"/>
  <c r="G110"/>
  <c r="F110"/>
  <c r="E110"/>
  <c r="D110"/>
  <c r="G109"/>
  <c r="F109"/>
  <c r="E109"/>
  <c r="D109"/>
  <c r="G52"/>
  <c r="F52"/>
  <c r="E52"/>
  <c r="D52"/>
  <c r="G49"/>
  <c r="G50" s="1"/>
  <c r="G51" s="1"/>
  <c r="F49"/>
  <c r="F50" s="1"/>
  <c r="F51" s="1"/>
  <c r="E49"/>
  <c r="E50" s="1"/>
  <c r="E51" s="1"/>
  <c r="D49"/>
  <c r="D50" s="1"/>
  <c r="D51" s="1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</calcChain>
</file>

<file path=xl/sharedStrings.xml><?xml version="1.0" encoding="utf-8"?>
<sst xmlns="http://schemas.openxmlformats.org/spreadsheetml/2006/main" count="18000" uniqueCount="365">
  <si>
    <t xml:space="preserve">                 DINAS PENDIDIKAN DAN KEBUDAYAAN KABUPATEN BANDUNG</t>
  </si>
  <si>
    <t xml:space="preserve">         SMA NEGERI 1 BALEENDAH</t>
  </si>
  <si>
    <t xml:space="preserve">                   Jl. RAA Wiranatakusumah Baleendah Kabupaten bandung 40375 Telp. (022) 5940283  Fax: (022) 5940720 </t>
  </si>
  <si>
    <r>
      <t xml:space="preserve">E-mail : </t>
    </r>
    <r>
      <rPr>
        <sz val="10"/>
        <rFont val="Arial Narrow"/>
        <family val="2"/>
        <charset val="186"/>
      </rPr>
      <t>sbismanbe@yahoo.com</t>
    </r>
    <r>
      <rPr>
        <sz val="10"/>
        <color indexed="8"/>
        <rFont val="Arial Narrow"/>
        <family val="2"/>
        <charset val="186"/>
      </rPr>
      <t xml:space="preserve">   Website: </t>
    </r>
    <r>
      <rPr>
        <u/>
        <sz val="10"/>
        <rFont val="Arial Narrow"/>
        <family val="2"/>
        <charset val="186"/>
      </rPr>
      <t>www.sman1baleendah.com</t>
    </r>
  </si>
  <si>
    <t>NO.</t>
  </si>
  <si>
    <t>NAMA SISWA</t>
  </si>
  <si>
    <t>L/P</t>
  </si>
  <si>
    <t>L</t>
  </si>
  <si>
    <t>P</t>
  </si>
  <si>
    <t>JUMLAH</t>
  </si>
  <si>
    <t>NILAI TERTINGGI</t>
  </si>
  <si>
    <t>RATA-RATA</t>
  </si>
  <si>
    <t>DAFTAR NILAI UAS DAN RAPORT SEMESTER GANJIL</t>
  </si>
  <si>
    <t>NILAI UAS</t>
  </si>
  <si>
    <t>Peng</t>
  </si>
  <si>
    <t>Prak</t>
  </si>
  <si>
    <t>NILAI RAPORT</t>
  </si>
  <si>
    <t>S</t>
  </si>
  <si>
    <t>KOMENTAR</t>
  </si>
  <si>
    <t>Guru Mata Pelajaran,</t>
  </si>
  <si>
    <t>Mengetahui,</t>
  </si>
  <si>
    <t>Kepala Sekolah,</t>
  </si>
  <si>
    <t>Drs. H. Aa Sudaya, M.Pd</t>
  </si>
  <si>
    <t>NIP. 19581201 198303 1 011</t>
  </si>
  <si>
    <t xml:space="preserve">KKM : </t>
  </si>
  <si>
    <t xml:space="preserve">NIP. </t>
  </si>
  <si>
    <t>TAHUN PELAJARAN 2012 - 2013</t>
  </si>
  <si>
    <t>Baleendah,   Desember 2012</t>
  </si>
  <si>
    <t>NILAI TERRENDAH</t>
  </si>
  <si>
    <r>
      <rPr>
        <sz val="12"/>
        <rFont val="Symbol"/>
        <family val="1"/>
        <charset val="2"/>
      </rPr>
      <t>³</t>
    </r>
    <r>
      <rPr>
        <sz val="12"/>
        <rFont val="Calibri"/>
        <family val="2"/>
      </rPr>
      <t xml:space="preserve"> KKM (%)</t>
    </r>
  </si>
  <si>
    <t>NILAI &lt;=49</t>
  </si>
  <si>
    <t>NILAI 50 - 64</t>
  </si>
  <si>
    <t>NILAI 65-74</t>
  </si>
  <si>
    <t>NILAI &gt;=75</t>
  </si>
  <si>
    <t xml:space="preserve">Matpel :  </t>
  </si>
  <si>
    <t>Abhelia Permata Sari</t>
  </si>
  <si>
    <t>Achmad Vidy Ismaya</t>
  </si>
  <si>
    <t>Ade Andri Supriatna</t>
  </si>
  <si>
    <t>Adila Salma Rahmani</t>
  </si>
  <si>
    <t>Aditya Pratama Ghifary</t>
  </si>
  <si>
    <t>Aghnia Naila</t>
  </si>
  <si>
    <t>Agung Nurridaningsih</t>
  </si>
  <si>
    <t>Aji Solehudin</t>
  </si>
  <si>
    <t>Alifah Kurnia Majid</t>
  </si>
  <si>
    <t>Angga Kesumah</t>
  </si>
  <si>
    <t>Anita Anggitia Rahman</t>
  </si>
  <si>
    <t>Annisa Jasmine Nugraha</t>
  </si>
  <si>
    <t>Dikky Effendi</t>
  </si>
  <si>
    <t>Gama Gumilar</t>
  </si>
  <si>
    <t>Hammamarif Prayogo Praptono</t>
  </si>
  <si>
    <t>Hani Nurfikri  Kusdaryanti</t>
  </si>
  <si>
    <t>Melly Ismawati Rusli</t>
  </si>
  <si>
    <t>Nadia Nisa Firmanda</t>
  </si>
  <si>
    <t>Nanda Chaerunisa</t>
  </si>
  <si>
    <t>Neng Vegy Giani Rahayu</t>
  </si>
  <si>
    <t>Nurrul Azizah Faridah An’umilah</t>
  </si>
  <si>
    <t>Putri Tasya Afifah</t>
  </si>
  <si>
    <t>Qaedi Zulfahmi</t>
  </si>
  <si>
    <t>R.Adrian Mohammad Yusuf</t>
  </si>
  <si>
    <t>Rachmaisya Chairini</t>
  </si>
  <si>
    <t>Radika Hitami Scunda Putri</t>
  </si>
  <si>
    <t>Reza Akhmad Munazat Kosasih</t>
  </si>
  <si>
    <t>Ridho Handoko</t>
  </si>
  <si>
    <t>Siti Hodijah</t>
  </si>
  <si>
    <t>Soppa Marwati</t>
  </si>
  <si>
    <t>Tahyu Uzlifat Izzati</t>
  </si>
  <si>
    <t>Yessy Natalina R. S.</t>
  </si>
  <si>
    <t>KELAS : XI IPA 1</t>
  </si>
  <si>
    <t>KELAS : XI IPA 2</t>
  </si>
  <si>
    <t>KELAS : XI IPA 3</t>
  </si>
  <si>
    <t>KELAS : XI IPA 4</t>
  </si>
  <si>
    <t>KELAS : XI IPA 5</t>
  </si>
  <si>
    <t>KELAS : XI IPA 6</t>
  </si>
  <si>
    <t>KELAS : XI IPS 1</t>
  </si>
  <si>
    <t>KELAS : XI IPS 2</t>
  </si>
  <si>
    <t>KELAS : XI IPS 3</t>
  </si>
  <si>
    <t>KELAS : XI IPS 4</t>
  </si>
  <si>
    <t>Alip Hijriah</t>
  </si>
  <si>
    <t>Annisa Nurul Azizah Purnama</t>
  </si>
  <si>
    <t>Aqliya  Alqonita Nursahidah</t>
  </si>
  <si>
    <t>Armelinda Morina Wijaya</t>
  </si>
  <si>
    <t>Azmi Mufidah</t>
  </si>
  <si>
    <t>Bella Octaviany</t>
  </si>
  <si>
    <t>Devi Lismawati</t>
  </si>
  <si>
    <t>Dianti Juwitasari</t>
  </si>
  <si>
    <t>Dwi Sulistiana</t>
  </si>
  <si>
    <t>Fitri Nur Anggraeni</t>
  </si>
  <si>
    <t>Gina Nurul Kamilah</t>
  </si>
  <si>
    <t>Hasya Amalia Mutisha</t>
  </si>
  <si>
    <t>Haviludin</t>
  </si>
  <si>
    <t>Husni Dzulfikar</t>
  </si>
  <si>
    <t>Iqbal Muhamad Rhamdan</t>
  </si>
  <si>
    <t>Indrani Putri Ridwan</t>
  </si>
  <si>
    <t>Keke Susilowati Sholehah</t>
  </si>
  <si>
    <t>Lia Maulidia Salim</t>
  </si>
  <si>
    <t>Mahda Helvira P H</t>
  </si>
  <si>
    <t>Mega Adesta</t>
  </si>
  <si>
    <t>Mohammad Haidhar Alfi Nurony</t>
  </si>
  <si>
    <t>Muhammad Faisal Tony</t>
  </si>
  <si>
    <t>Mulky Pasha Uthomo</t>
  </si>
  <si>
    <t>Putri Nurma Agustin</t>
  </si>
  <si>
    <t>Ragil Lesmana</t>
  </si>
  <si>
    <t>Rena Nafria  Nandasari</t>
  </si>
  <si>
    <t>Ridwan Abdurochman Sidik</t>
  </si>
  <si>
    <t>Rizky Nandavia</t>
  </si>
  <si>
    <t>Sinta Purnamasari</t>
  </si>
  <si>
    <t xml:space="preserve">Tiffany Sabilla Ramadhani </t>
  </si>
  <si>
    <t>Winarti Lestari</t>
  </si>
  <si>
    <t>Yan Raslan</t>
  </si>
  <si>
    <t>Yopi Faisal Nurrachman</t>
  </si>
  <si>
    <t>Ade Shendi Kharisma</t>
  </si>
  <si>
    <t>Anggraeni Safira Lestari</t>
  </si>
  <si>
    <t>Ahmad Faishal</t>
  </si>
  <si>
    <t>Andini Nur Fauziah</t>
  </si>
  <si>
    <t>Annisa Nurfazillah</t>
  </si>
  <si>
    <t>Asri Nur Lathifah Fauziyyah</t>
  </si>
  <si>
    <t>Ayudia Febri Fitriani</t>
  </si>
  <si>
    <t>Bilqis Cinta Novriela</t>
  </si>
  <si>
    <t>Candra Restu Nopiar</t>
  </si>
  <si>
    <t>Defiya Erlin</t>
  </si>
  <si>
    <t>Dian Ramadhayanti</t>
  </si>
  <si>
    <t>Dzikri Muhammad Immaduddin</t>
  </si>
  <si>
    <t>Fahmi Salman Nurfikri</t>
  </si>
  <si>
    <t>Fajar Oktavian Nugraha</t>
  </si>
  <si>
    <t>Hesti Pujihastuti</t>
  </si>
  <si>
    <t>Intan Aulia Yasmine</t>
  </si>
  <si>
    <t>Kapita Putri Hutami</t>
  </si>
  <si>
    <t>Made Citra Widya Lestari</t>
  </si>
  <si>
    <t>Mia Riksa Atika</t>
  </si>
  <si>
    <t>Muhammad Rabbani R</t>
  </si>
  <si>
    <t>Naufal Rasyad</t>
  </si>
  <si>
    <t>Nenden Ratna Fatimah</t>
  </si>
  <si>
    <t>Nina Mariyana</t>
  </si>
  <si>
    <t>Noorvita Sri Rahayu</t>
  </si>
  <si>
    <t>Rifqi Faza Maulana</t>
  </si>
  <si>
    <t>Rizqi Akdam Kurnia</t>
  </si>
  <si>
    <t>Sarah Nurshiami Sopandi</t>
  </si>
  <si>
    <t>Singgih Riyadh Firdaus</t>
  </si>
  <si>
    <t>Siti Hartinah</t>
  </si>
  <si>
    <t>Virna Hervin Danira</t>
  </si>
  <si>
    <t>Widi Krisdayanti</t>
  </si>
  <si>
    <t>Wishiami Swari</t>
  </si>
  <si>
    <t>Yolan Nurahman Fadilah</t>
  </si>
  <si>
    <t>Abdurahman Ali</t>
  </si>
  <si>
    <t>Aldy Suhardi Maulana</t>
  </si>
  <si>
    <t>Anisa Dwi Novita Sari</t>
  </si>
  <si>
    <t>Desti Rizqia</t>
  </si>
  <si>
    <t>Ika Nurjanah</t>
  </si>
  <si>
    <t>Intan Latifah</t>
  </si>
  <si>
    <t>Kania Nurjanah</t>
  </si>
  <si>
    <t>Leni Meilani R.</t>
  </si>
  <si>
    <t>Mizan Rifadzi Zaeni</t>
  </si>
  <si>
    <t>Muhammad Faisal Abdillah</t>
  </si>
  <si>
    <t>Muhammad Robby Rahman</t>
  </si>
  <si>
    <t>Nafisah Siti Lasmi</t>
  </si>
  <si>
    <t>Neneng Nurjanah</t>
  </si>
  <si>
    <t>Nikka Rizky Kusumadewi</t>
  </si>
  <si>
    <t>Nurmala Sari</t>
  </si>
  <si>
    <t>Pramesti Ramadhini S</t>
  </si>
  <si>
    <t>R. Fitria Rosmalia Dewi</t>
  </si>
  <si>
    <t>Raissa Belva Arethusa</t>
  </si>
  <si>
    <t>Rani Wulan Sari</t>
  </si>
  <si>
    <t>Reni Novia Kesumaningrum</t>
  </si>
  <si>
    <t>Resti Septianti</t>
  </si>
  <si>
    <t>Ridwanto</t>
  </si>
  <si>
    <t>Rizky Rivaldy Akbari</t>
  </si>
  <si>
    <t>Saras Larasati</t>
  </si>
  <si>
    <t>Selviyani</t>
  </si>
  <si>
    <t>Setyo Nur Rachman</t>
  </si>
  <si>
    <t>Silmi Faiza Nabila</t>
  </si>
  <si>
    <t>Sofya Restu Seftyani</t>
  </si>
  <si>
    <t>Soni Setiawan</t>
  </si>
  <si>
    <t>Suryadi</t>
  </si>
  <si>
    <t>Syamsul Latif</t>
  </si>
  <si>
    <t>Vega Megiantary</t>
  </si>
  <si>
    <t>Wildhan Satriady</t>
  </si>
  <si>
    <t>Willa Aditya Tantri</t>
  </si>
  <si>
    <t>Ahmad Setiyadi Utama</t>
  </si>
  <si>
    <t>Annisa Nurul Mujahidah</t>
  </si>
  <si>
    <t>Ayu Kusrini Putri</t>
  </si>
  <si>
    <t>Bunga Alya Luthfya</t>
  </si>
  <si>
    <t>C.A. Rinaldi Nanlohy</t>
  </si>
  <si>
    <t>Dila Valianti Aunilah</t>
  </si>
  <si>
    <t>Dita Vinasti Amalia</t>
  </si>
  <si>
    <t>Gina Melawati Agustina</t>
  </si>
  <si>
    <t>Hamzah  Faturakhman</t>
  </si>
  <si>
    <t>Henna Deyana</t>
  </si>
  <si>
    <t>I Yoga Subastia</t>
  </si>
  <si>
    <t>Indra Surya Perdana Kusuma</t>
  </si>
  <si>
    <t>Intan Nurul Islami</t>
  </si>
  <si>
    <t>Irfan Nuroni</t>
  </si>
  <si>
    <t>Jimmy Satria Anggala</t>
  </si>
  <si>
    <t>M. Rizal Dwi Ilman S.</t>
  </si>
  <si>
    <t>Meriani Dwi Utami</t>
  </si>
  <si>
    <t>Muhamad Aziz Fikri</t>
  </si>
  <si>
    <t>Mutiara Tanjung</t>
  </si>
  <si>
    <t>Nada Indri Shalmawati</t>
  </si>
  <si>
    <t>Nadya Natasha</t>
  </si>
  <si>
    <t>Nurlaeli Naelulmuna</t>
  </si>
  <si>
    <t>Putri Angelyn Gunadi</t>
  </si>
  <si>
    <t>Ria Natasia</t>
  </si>
  <si>
    <t>Riantina Ghurul Muhajalina</t>
  </si>
  <si>
    <t>Rini Sulistiyanti</t>
  </si>
  <si>
    <t>Risa Andiani</t>
  </si>
  <si>
    <t>Saepul Bahri S.</t>
  </si>
  <si>
    <t>Sherly Delvia</t>
  </si>
  <si>
    <t>Yari Rinaldi</t>
  </si>
  <si>
    <t>Yuni Qurotta Ayuni</t>
  </si>
  <si>
    <t>Zainie Rizal Abdillah</t>
  </si>
  <si>
    <t>Anisa Rizky Lutfiyanti</t>
  </si>
  <si>
    <t>Ayu Lestari Agustina</t>
  </si>
  <si>
    <t>Denis Kurnia M. S.</t>
  </si>
  <si>
    <t>Dian Resmiati</t>
  </si>
  <si>
    <t>Kamaluddin Malik</t>
  </si>
  <si>
    <t>Muhammad Faris Fathurohman</t>
  </si>
  <si>
    <t>Muhammad Febryantono Qudus</t>
  </si>
  <si>
    <t>Musthafa Munawwirul Islam L</t>
  </si>
  <si>
    <t>Nadia Adzkia</t>
  </si>
  <si>
    <t>Nuri Indah Fauziah</t>
  </si>
  <si>
    <t>Rd. Dinda Arofatu Syadidah</t>
  </si>
  <si>
    <t>Rega Erlangga Heryana</t>
  </si>
  <si>
    <t>Rifny Rianty Nurislam</t>
  </si>
  <si>
    <t>Rika Nuriwati</t>
  </si>
  <si>
    <t xml:space="preserve">Rizka Khoirunisa </t>
  </si>
  <si>
    <t>Rizky Rialdy</t>
  </si>
  <si>
    <t>Robby Eka Purnama</t>
  </si>
  <si>
    <t>Rosi Novianty Rahayu</t>
  </si>
  <si>
    <t>Sarah Putri Vindyona</t>
  </si>
  <si>
    <t>Sella Tresnasari</t>
  </si>
  <si>
    <t>Sheny Indri Seftiyani</t>
  </si>
  <si>
    <t>Shintya Eka Purnama Sari</t>
  </si>
  <si>
    <t>Silma Kafah Dinilah</t>
  </si>
  <si>
    <t>Silmi Qurrotu Aini</t>
  </si>
  <si>
    <t>Solihin Suwarsa</t>
  </si>
  <si>
    <t>Sonia Dwi Octavianti</t>
  </si>
  <si>
    <t>Surya Adi Candra</t>
  </si>
  <si>
    <t>Tiara Suci Ramadhani</t>
  </si>
  <si>
    <t>Trias Dewi Arimbi</t>
  </si>
  <si>
    <t>Ulqi Hibar Nadiyah</t>
  </si>
  <si>
    <t>Yakobus Prima Layting Widya</t>
  </si>
  <si>
    <t>Yulia Eka Prastyawati</t>
  </si>
  <si>
    <t>Aghna Fauzani</t>
  </si>
  <si>
    <t>Ajeng Eka Nurmada</t>
  </si>
  <si>
    <t>Andika Pratama Rahadhi</t>
  </si>
  <si>
    <t xml:space="preserve">Anita Ratna Mulia </t>
  </si>
  <si>
    <t>Annisa Afifatul Jannah</t>
  </si>
  <si>
    <t>Ari Susanto</t>
  </si>
  <si>
    <t>Asti Pirmanda Saputri</t>
  </si>
  <si>
    <t>Astri Taufita Sari</t>
  </si>
  <si>
    <t>Ayu Ariyana Mulyani</t>
  </si>
  <si>
    <t>Bayu Parikesit</t>
  </si>
  <si>
    <t>Chyntia Dewi Fathan</t>
  </si>
  <si>
    <t>Cornelia Bertylova</t>
  </si>
  <si>
    <t>Dea Abdillah Musthafa</t>
  </si>
  <si>
    <t>Desti Sintiadewi S</t>
  </si>
  <si>
    <t>Devie Ocktaviana</t>
  </si>
  <si>
    <t>Dwi Nugraha</t>
  </si>
  <si>
    <t>Fahrezy Zulhilmy</t>
  </si>
  <si>
    <t>Frecyllia</t>
  </si>
  <si>
    <t>I Nyoman Desta P</t>
  </si>
  <si>
    <t>Irfan Pujia Nugraha</t>
  </si>
  <si>
    <t>Laila Fitria Fujiastuti</t>
  </si>
  <si>
    <t>Mochamad Jehan Pahlevi</t>
  </si>
  <si>
    <t>Muhamad Iqbal Fauzi</t>
  </si>
  <si>
    <t>Nisa Nurul Fitria</t>
  </si>
  <si>
    <t>Panji Pramana K</t>
  </si>
  <si>
    <t>Purwo Utomo</t>
  </si>
  <si>
    <t>Puspa Iga Pratiwi</t>
  </si>
  <si>
    <t>Raudla Nur Alam</t>
  </si>
  <si>
    <t>Rayhan Muhammad Fadilah</t>
  </si>
  <si>
    <t>Sarah Pasha Nur. F</t>
  </si>
  <si>
    <t>Sekar Arum Wulanfitri</t>
  </si>
  <si>
    <t>Witri Fauziah Kaffah</t>
  </si>
  <si>
    <t>Adri Wahyudi. S.P.</t>
  </si>
  <si>
    <t>Amelia Asri Utami</t>
  </si>
  <si>
    <t>Anggita Rizki Ayu</t>
  </si>
  <si>
    <t>Ari Ardiansah</t>
  </si>
  <si>
    <t>Arsyad Ash Shiddiq</t>
  </si>
  <si>
    <t>Bagus Djaya Adicitra</t>
  </si>
  <si>
    <t>Cendana Oktaviani</t>
  </si>
  <si>
    <t>Dani Sopian</t>
  </si>
  <si>
    <t>Destiana Virgiani</t>
  </si>
  <si>
    <t>Deti Erna Setiawati</t>
  </si>
  <si>
    <t>Dinda Noor Azizah</t>
  </si>
  <si>
    <t>Dwyki Retno Anggrayni</t>
  </si>
  <si>
    <t>Dzaki Hibatullah Fargiana</t>
  </si>
  <si>
    <t>Elisa Yuniar</t>
  </si>
  <si>
    <t>Endah Safitri</t>
  </si>
  <si>
    <t>Fahmi Muhammad Nur</t>
  </si>
  <si>
    <t>Febby Citra Lestari</t>
  </si>
  <si>
    <t>Fitri Rahmawati</t>
  </si>
  <si>
    <t>Gilang Putra Ramadhan</t>
  </si>
  <si>
    <t>Muhamad Rizqi Rifaldi</t>
  </si>
  <si>
    <t>Nabila Febrisia</t>
  </si>
  <si>
    <t>Neneng Karoma Tussaadah</t>
  </si>
  <si>
    <t>Niken Gusti Wulandari</t>
  </si>
  <si>
    <t>Novi Anggraeni</t>
  </si>
  <si>
    <t>NurmaGupita Mentari Rosadi</t>
  </si>
  <si>
    <t>Rena Abdilah Ahmad</t>
  </si>
  <si>
    <t>Rio Djanuar Permana</t>
  </si>
  <si>
    <t>Setya Akbar Munazat</t>
  </si>
  <si>
    <t>Syifa Nurhidayanti</t>
  </si>
  <si>
    <t>Yanis Anjikri</t>
  </si>
  <si>
    <t>Yogi Januar Hendarsyah</t>
  </si>
  <si>
    <t xml:space="preserve">Yulistio Wibowo </t>
  </si>
  <si>
    <t>Andrian Nugraha</t>
  </si>
  <si>
    <t>Ayu Sofia Yunita Sihombing</t>
  </si>
  <si>
    <t>Bunga Nur Afrilya</t>
  </si>
  <si>
    <t>Fachri Muhammad F.</t>
  </si>
  <si>
    <t>Fauzi Purnama</t>
  </si>
  <si>
    <t>Firda Ratna Dila R</t>
  </si>
  <si>
    <t>Firly Nurbayanti</t>
  </si>
  <si>
    <t>Fitrangga Hasan Gumilar</t>
  </si>
  <si>
    <t>Gahara Balqis Q.</t>
  </si>
  <si>
    <t>Gilang Islam Triadi Putra</t>
  </si>
  <si>
    <t>Imam Bambang Sodikin</t>
  </si>
  <si>
    <t>Indri Istiqomah</t>
  </si>
  <si>
    <t>Ivan Ramadhan</t>
  </si>
  <si>
    <t>Moch. Arief Rachman S.</t>
  </si>
  <si>
    <t>Moch. Rizky Rizaldi</t>
  </si>
  <si>
    <t>Moch.Shaleh Abdilah Arifin</t>
  </si>
  <si>
    <t>Muhamad Ihsan Rosyadi</t>
  </si>
  <si>
    <t>Naomi Febriana</t>
  </si>
  <si>
    <t>Nida Fahriyyah</t>
  </si>
  <si>
    <t>Nurul Asri Ahadiah</t>
  </si>
  <si>
    <t>Putri Dwi Alya</t>
  </si>
  <si>
    <t>Rahmi Niswanti</t>
  </si>
  <si>
    <t>Rhenadia Putri Chandra</t>
  </si>
  <si>
    <t>Rifki Santika Dewi</t>
  </si>
  <si>
    <t>Rizki Ayu Hanifah</t>
  </si>
  <si>
    <t>Saadilah Arif Husaini</t>
  </si>
  <si>
    <t>Shafa Fatimah Marwati</t>
  </si>
  <si>
    <t>Tio Aditya Hambali</t>
  </si>
  <si>
    <t>Yieyip Mardiansyah</t>
  </si>
  <si>
    <t>Zulfa Maharani Elmukmin</t>
  </si>
  <si>
    <t>Adam Nurpahalla Supratman</t>
  </si>
  <si>
    <t>Ajeng Ayu Sonya</t>
  </si>
  <si>
    <t>Bhakti Pratama</t>
  </si>
  <si>
    <t>Eva Lira A. Silalahi</t>
  </si>
  <si>
    <t>Fikri Muhammad Nuur</t>
  </si>
  <si>
    <t>Gita Sonia Hanifah</t>
  </si>
  <si>
    <t>Harlan Mustofa</t>
  </si>
  <si>
    <t>Hasby Bukhory</t>
  </si>
  <si>
    <t>Indra Sudarjat</t>
  </si>
  <si>
    <t>Kharista Setyo Nur Utami</t>
  </si>
  <si>
    <t>Mega Silvana Mahardika Yusran</t>
  </si>
  <si>
    <t>Moh. Sidiq Ardilah M.</t>
  </si>
  <si>
    <t>Nila Dwi Andini Tresna</t>
  </si>
  <si>
    <t>Putri Yulia Lestari</t>
  </si>
  <si>
    <t>Ragil Dini Aryanti</t>
  </si>
  <si>
    <t>Rindi Nurlinda Permata Sari</t>
  </si>
  <si>
    <t>Riska Aprilia Folasimo</t>
  </si>
  <si>
    <t>Risma Rosifah</t>
  </si>
  <si>
    <t>Rista Ferina</t>
  </si>
  <si>
    <t>Rivaldi Iqbal H</t>
  </si>
  <si>
    <t>Rizka Putri Agustien</t>
  </si>
  <si>
    <t>Rusydan Fauzani Akbar</t>
  </si>
  <si>
    <t>Saadilah amir Husaini</t>
  </si>
  <si>
    <t>Sarah Maulia Rohmah</t>
  </si>
  <si>
    <t>Sri Sarifah Darmayanti</t>
  </si>
  <si>
    <t>Syifa Noor Raudah</t>
  </si>
  <si>
    <t>Tsaniya Khairunnisa</t>
  </si>
  <si>
    <t>Zeni Agung Saputra.</t>
  </si>
  <si>
    <t>Zulfi Faizal</t>
  </si>
  <si>
    <t>Zulianty NurFarizan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</si>
</sst>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b/>
      <sz val="13"/>
      <color indexed="8"/>
      <name val="Times New Roman"/>
      <family val="1"/>
    </font>
    <font>
      <b/>
      <sz val="18"/>
      <color indexed="8"/>
      <name val="Engravers MT"/>
      <family val="1"/>
    </font>
    <font>
      <sz val="10"/>
      <color indexed="8"/>
      <name val="Arial Narrow"/>
      <family val="2"/>
      <charset val="186"/>
    </font>
    <font>
      <sz val="10"/>
      <name val="Arial Narrow"/>
      <family val="2"/>
      <charset val="186"/>
    </font>
    <font>
      <u/>
      <sz val="10"/>
      <name val="Arial Narrow"/>
      <family val="2"/>
      <charset val="186"/>
    </font>
    <font>
      <b/>
      <sz val="12"/>
      <name val="Calibri"/>
      <family val="2"/>
      <scheme val="minor"/>
    </font>
    <font>
      <b/>
      <sz val="12"/>
      <color indexed="8"/>
      <name val="Calibri"/>
      <family val="2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4"/>
      <color theme="1"/>
      <name val="Engravers MT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2"/>
      <name val="Arial"/>
      <family val="2"/>
    </font>
    <font>
      <sz val="12"/>
      <name val="Calibri"/>
      <family val="2"/>
    </font>
    <font>
      <sz val="12"/>
      <name val="Symbol"/>
      <family val="1"/>
      <charset val="2"/>
    </font>
    <font>
      <sz val="11"/>
      <color theme="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43" fontId="14" fillId="0" borderId="0" applyFont="0" applyFill="0" applyBorder="0" applyAlignment="0" applyProtection="0"/>
  </cellStyleXfs>
  <cellXfs count="75">
    <xf numFmtId="0" fontId="0" fillId="0" borderId="0" xfId="0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0" xfId="0" applyFont="1"/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4" xfId="0" applyNumberFormat="1" applyBorder="1"/>
    <xf numFmtId="1" fontId="0" fillId="0" borderId="2" xfId="0" applyNumberFormat="1" applyBorder="1" applyAlignment="1">
      <alignment horizontal="center"/>
    </xf>
    <xf numFmtId="1" fontId="0" fillId="0" borderId="2" xfId="0" applyNumberFormat="1" applyBorder="1"/>
    <xf numFmtId="0" fontId="0" fillId="0" borderId="15" xfId="0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10" fillId="0" borderId="0" xfId="0" applyFont="1"/>
    <xf numFmtId="1" fontId="0" fillId="0" borderId="4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/>
    <xf numFmtId="1" fontId="0" fillId="0" borderId="13" xfId="0" applyNumberForma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0" fillId="0" borderId="17" xfId="0" applyFont="1" applyBorder="1"/>
    <xf numFmtId="0" fontId="0" fillId="0" borderId="17" xfId="0" applyBorder="1"/>
    <xf numFmtId="1" fontId="0" fillId="3" borderId="2" xfId="0" applyNumberFormat="1" applyFill="1" applyBorder="1" applyAlignment="1">
      <alignment horizontal="center"/>
    </xf>
    <xf numFmtId="1" fontId="0" fillId="3" borderId="4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15" fillId="0" borderId="6" xfId="2" applyNumberFormat="1" applyFont="1" applyBorder="1" applyAlignment="1">
      <alignment horizontal="center"/>
    </xf>
    <xf numFmtId="164" fontId="16" fillId="0" borderId="6" xfId="2" applyNumberFormat="1" applyFont="1" applyBorder="1" applyAlignment="1">
      <alignment horizontal="center"/>
    </xf>
    <xf numFmtId="164" fontId="15" fillId="0" borderId="2" xfId="2" applyNumberFormat="1" applyFont="1" applyBorder="1" applyAlignment="1">
      <alignment horizontal="center"/>
    </xf>
    <xf numFmtId="164" fontId="16" fillId="0" borderId="2" xfId="2" applyNumberFormat="1" applyFont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164" fontId="15" fillId="0" borderId="13" xfId="2" applyNumberFormat="1" applyFont="1" applyFill="1" applyBorder="1" applyAlignment="1">
      <alignment horizontal="center"/>
    </xf>
    <xf numFmtId="164" fontId="16" fillId="0" borderId="13" xfId="2" applyNumberFormat="1" applyFont="1" applyBorder="1" applyAlignment="1">
      <alignment horizontal="center"/>
    </xf>
    <xf numFmtId="0" fontId="0" fillId="0" borderId="14" xfId="0" applyBorder="1"/>
    <xf numFmtId="164" fontId="15" fillId="0" borderId="2" xfId="2" applyNumberFormat="1" applyFont="1" applyFill="1" applyBorder="1" applyAlignment="1">
      <alignment horizontal="center"/>
    </xf>
    <xf numFmtId="0" fontId="15" fillId="0" borderId="14" xfId="0" applyFont="1" applyBorder="1"/>
    <xf numFmtId="0" fontId="15" fillId="0" borderId="9" xfId="0" applyFont="1" applyBorder="1"/>
    <xf numFmtId="164" fontId="15" fillId="0" borderId="10" xfId="2" applyNumberFormat="1" applyFont="1" applyFill="1" applyBorder="1" applyAlignment="1">
      <alignment horizontal="center"/>
    </xf>
    <xf numFmtId="164" fontId="15" fillId="0" borderId="10" xfId="2" applyNumberFormat="1" applyFont="1" applyBorder="1" applyAlignment="1">
      <alignment horizontal="center"/>
    </xf>
    <xf numFmtId="0" fontId="19" fillId="0" borderId="2" xfId="0" applyFont="1" applyFill="1" applyBorder="1" applyAlignment="1">
      <alignment horizontal="left"/>
    </xf>
    <xf numFmtId="0" fontId="19" fillId="3" borderId="2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left"/>
    </xf>
    <xf numFmtId="0" fontId="20" fillId="3" borderId="2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19" fillId="3" borderId="2" xfId="0" applyFont="1" applyFill="1" applyBorder="1" applyAlignment="1">
      <alignment horizontal="left"/>
    </xf>
    <xf numFmtId="0" fontId="19" fillId="0" borderId="13" xfId="0" applyFont="1" applyFill="1" applyBorder="1" applyAlignment="1">
      <alignment horizontal="left"/>
    </xf>
    <xf numFmtId="0" fontId="19" fillId="3" borderId="13" xfId="0" applyFont="1" applyFill="1" applyBorder="1" applyAlignment="1">
      <alignment horizontal="center"/>
    </xf>
    <xf numFmtId="0" fontId="0" fillId="0" borderId="2" xfId="0" applyFill="1" applyBorder="1"/>
    <xf numFmtId="0" fontId="17" fillId="3" borderId="19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335688</xdr:colOff>
      <xdr:row>0</xdr:row>
      <xdr:rowOff>0</xdr:rowOff>
    </xdr:from>
    <xdr:ext cx="5712687" cy="593304"/>
    <xdr:sp macro="" textlink="">
      <xdr:nvSpPr>
        <xdr:cNvPr id="2" name="Rectangle 1"/>
        <xdr:cNvSpPr/>
      </xdr:nvSpPr>
      <xdr:spPr>
        <a:xfrm>
          <a:off x="288063" y="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0</xdr:row>
      <xdr:rowOff>0</xdr:rowOff>
    </xdr:from>
    <xdr:ext cx="184730" cy="655885"/>
    <xdr:sp macro="" textlink="">
      <xdr:nvSpPr>
        <xdr:cNvPr id="3" name="Rectangle 2"/>
        <xdr:cNvSpPr/>
      </xdr:nvSpPr>
      <xdr:spPr>
        <a:xfrm>
          <a:off x="2441663" y="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0</xdr:row>
      <xdr:rowOff>0</xdr:rowOff>
    </xdr:from>
    <xdr:ext cx="5712687" cy="593304"/>
    <xdr:sp macro="" textlink="">
      <xdr:nvSpPr>
        <xdr:cNvPr id="4" name="Rectangle 3"/>
        <xdr:cNvSpPr/>
      </xdr:nvSpPr>
      <xdr:spPr>
        <a:xfrm>
          <a:off x="288063" y="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0</xdr:row>
      <xdr:rowOff>0</xdr:rowOff>
    </xdr:from>
    <xdr:ext cx="184730" cy="655885"/>
    <xdr:sp macro="" textlink="">
      <xdr:nvSpPr>
        <xdr:cNvPr id="5" name="Rectangle 4"/>
        <xdr:cNvSpPr/>
      </xdr:nvSpPr>
      <xdr:spPr>
        <a:xfrm>
          <a:off x="2441663" y="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0</xdr:row>
      <xdr:rowOff>0</xdr:rowOff>
    </xdr:from>
    <xdr:ext cx="5712687" cy="593304"/>
    <xdr:sp macro="" textlink="">
      <xdr:nvSpPr>
        <xdr:cNvPr id="6" name="Rectangle 5"/>
        <xdr:cNvSpPr/>
      </xdr:nvSpPr>
      <xdr:spPr>
        <a:xfrm>
          <a:off x="288063" y="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0</xdr:row>
      <xdr:rowOff>0</xdr:rowOff>
    </xdr:from>
    <xdr:ext cx="184730" cy="655885"/>
    <xdr:sp macro="" textlink="">
      <xdr:nvSpPr>
        <xdr:cNvPr id="7" name="Rectangle 6"/>
        <xdr:cNvSpPr/>
      </xdr:nvSpPr>
      <xdr:spPr>
        <a:xfrm>
          <a:off x="2441663" y="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0</xdr:row>
      <xdr:rowOff>0</xdr:rowOff>
    </xdr:from>
    <xdr:ext cx="5712687" cy="593304"/>
    <xdr:sp macro="" textlink="">
      <xdr:nvSpPr>
        <xdr:cNvPr id="8" name="Rectangle 7"/>
        <xdr:cNvSpPr/>
      </xdr:nvSpPr>
      <xdr:spPr>
        <a:xfrm>
          <a:off x="288063" y="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0</xdr:row>
      <xdr:rowOff>0</xdr:rowOff>
    </xdr:from>
    <xdr:ext cx="184730" cy="655885"/>
    <xdr:sp macro="" textlink="">
      <xdr:nvSpPr>
        <xdr:cNvPr id="9" name="Rectangle 8"/>
        <xdr:cNvSpPr/>
      </xdr:nvSpPr>
      <xdr:spPr>
        <a:xfrm>
          <a:off x="2441663" y="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0</xdr:row>
      <xdr:rowOff>0</xdr:rowOff>
    </xdr:from>
    <xdr:ext cx="5712687" cy="593304"/>
    <xdr:sp macro="" textlink="">
      <xdr:nvSpPr>
        <xdr:cNvPr id="10" name="Rectangle 9"/>
        <xdr:cNvSpPr/>
      </xdr:nvSpPr>
      <xdr:spPr>
        <a:xfrm>
          <a:off x="288063" y="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0</xdr:row>
      <xdr:rowOff>0</xdr:rowOff>
    </xdr:from>
    <xdr:ext cx="184730" cy="655885"/>
    <xdr:sp macro="" textlink="">
      <xdr:nvSpPr>
        <xdr:cNvPr id="11" name="Rectangle 10"/>
        <xdr:cNvSpPr/>
      </xdr:nvSpPr>
      <xdr:spPr>
        <a:xfrm>
          <a:off x="2441663" y="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0</xdr:row>
      <xdr:rowOff>0</xdr:rowOff>
    </xdr:from>
    <xdr:ext cx="5712687" cy="593304"/>
    <xdr:sp macro="" textlink="">
      <xdr:nvSpPr>
        <xdr:cNvPr id="12" name="Rectangle 11"/>
        <xdr:cNvSpPr/>
      </xdr:nvSpPr>
      <xdr:spPr>
        <a:xfrm>
          <a:off x="288063" y="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0</xdr:row>
      <xdr:rowOff>0</xdr:rowOff>
    </xdr:from>
    <xdr:ext cx="184730" cy="655885"/>
    <xdr:sp macro="" textlink="">
      <xdr:nvSpPr>
        <xdr:cNvPr id="13" name="Rectangle 12"/>
        <xdr:cNvSpPr/>
      </xdr:nvSpPr>
      <xdr:spPr>
        <a:xfrm>
          <a:off x="2441663" y="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0</xdr:col>
      <xdr:colOff>552450</xdr:colOff>
      <xdr:row>0</xdr:row>
      <xdr:rowOff>28575</xdr:rowOff>
    </xdr:from>
    <xdr:to>
      <xdr:col>1</xdr:col>
      <xdr:colOff>866775</xdr:colOff>
      <xdr:row>3</xdr:row>
      <xdr:rowOff>66675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28575"/>
          <a:ext cx="866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65</xdr:row>
      <xdr:rowOff>0</xdr:rowOff>
    </xdr:from>
    <xdr:ext cx="5712687" cy="593304"/>
    <xdr:sp macro="" textlink="">
      <xdr:nvSpPr>
        <xdr:cNvPr id="15" name="Rectangle 14"/>
        <xdr:cNvSpPr/>
      </xdr:nvSpPr>
      <xdr:spPr>
        <a:xfrm>
          <a:off x="288063" y="130492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65</xdr:row>
      <xdr:rowOff>0</xdr:rowOff>
    </xdr:from>
    <xdr:ext cx="184730" cy="655885"/>
    <xdr:sp macro="" textlink="">
      <xdr:nvSpPr>
        <xdr:cNvPr id="16" name="Rectangle 15"/>
        <xdr:cNvSpPr/>
      </xdr:nvSpPr>
      <xdr:spPr>
        <a:xfrm>
          <a:off x="2441663" y="130492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65</xdr:row>
      <xdr:rowOff>0</xdr:rowOff>
    </xdr:from>
    <xdr:ext cx="5712687" cy="593304"/>
    <xdr:sp macro="" textlink="">
      <xdr:nvSpPr>
        <xdr:cNvPr id="17" name="Rectangle 16"/>
        <xdr:cNvSpPr/>
      </xdr:nvSpPr>
      <xdr:spPr>
        <a:xfrm>
          <a:off x="288063" y="130492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65</xdr:row>
      <xdr:rowOff>0</xdr:rowOff>
    </xdr:from>
    <xdr:ext cx="184730" cy="655885"/>
    <xdr:sp macro="" textlink="">
      <xdr:nvSpPr>
        <xdr:cNvPr id="18" name="Rectangle 17"/>
        <xdr:cNvSpPr/>
      </xdr:nvSpPr>
      <xdr:spPr>
        <a:xfrm>
          <a:off x="2441663" y="130492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65</xdr:row>
      <xdr:rowOff>0</xdr:rowOff>
    </xdr:from>
    <xdr:ext cx="5712687" cy="593304"/>
    <xdr:sp macro="" textlink="">
      <xdr:nvSpPr>
        <xdr:cNvPr id="19" name="Rectangle 18"/>
        <xdr:cNvSpPr/>
      </xdr:nvSpPr>
      <xdr:spPr>
        <a:xfrm>
          <a:off x="288063" y="130492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65</xdr:row>
      <xdr:rowOff>0</xdr:rowOff>
    </xdr:from>
    <xdr:ext cx="184730" cy="655885"/>
    <xdr:sp macro="" textlink="">
      <xdr:nvSpPr>
        <xdr:cNvPr id="20" name="Rectangle 19"/>
        <xdr:cNvSpPr/>
      </xdr:nvSpPr>
      <xdr:spPr>
        <a:xfrm>
          <a:off x="2441663" y="130492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65</xdr:row>
      <xdr:rowOff>0</xdr:rowOff>
    </xdr:from>
    <xdr:ext cx="5712687" cy="593304"/>
    <xdr:sp macro="" textlink="">
      <xdr:nvSpPr>
        <xdr:cNvPr id="21" name="Rectangle 20"/>
        <xdr:cNvSpPr/>
      </xdr:nvSpPr>
      <xdr:spPr>
        <a:xfrm>
          <a:off x="288063" y="130492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65</xdr:row>
      <xdr:rowOff>0</xdr:rowOff>
    </xdr:from>
    <xdr:ext cx="184730" cy="655885"/>
    <xdr:sp macro="" textlink="">
      <xdr:nvSpPr>
        <xdr:cNvPr id="22" name="Rectangle 21"/>
        <xdr:cNvSpPr/>
      </xdr:nvSpPr>
      <xdr:spPr>
        <a:xfrm>
          <a:off x="2441663" y="130492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65</xdr:row>
      <xdr:rowOff>0</xdr:rowOff>
    </xdr:from>
    <xdr:ext cx="5712687" cy="593304"/>
    <xdr:sp macro="" textlink="">
      <xdr:nvSpPr>
        <xdr:cNvPr id="23" name="Rectangle 22"/>
        <xdr:cNvSpPr/>
      </xdr:nvSpPr>
      <xdr:spPr>
        <a:xfrm>
          <a:off x="288063" y="130492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65</xdr:row>
      <xdr:rowOff>0</xdr:rowOff>
    </xdr:from>
    <xdr:ext cx="184730" cy="655885"/>
    <xdr:sp macro="" textlink="">
      <xdr:nvSpPr>
        <xdr:cNvPr id="24" name="Rectangle 23"/>
        <xdr:cNvSpPr/>
      </xdr:nvSpPr>
      <xdr:spPr>
        <a:xfrm>
          <a:off x="2441663" y="130492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65</xdr:row>
      <xdr:rowOff>0</xdr:rowOff>
    </xdr:from>
    <xdr:ext cx="5712687" cy="593304"/>
    <xdr:sp macro="" textlink="">
      <xdr:nvSpPr>
        <xdr:cNvPr id="25" name="Rectangle 24"/>
        <xdr:cNvSpPr/>
      </xdr:nvSpPr>
      <xdr:spPr>
        <a:xfrm>
          <a:off x="288063" y="130492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65</xdr:row>
      <xdr:rowOff>0</xdr:rowOff>
    </xdr:from>
    <xdr:ext cx="184730" cy="655885"/>
    <xdr:sp macro="" textlink="">
      <xdr:nvSpPr>
        <xdr:cNvPr id="26" name="Rectangle 25"/>
        <xdr:cNvSpPr/>
      </xdr:nvSpPr>
      <xdr:spPr>
        <a:xfrm>
          <a:off x="2441663" y="130492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0</xdr:col>
      <xdr:colOff>200025</xdr:colOff>
      <xdr:row>65</xdr:row>
      <xdr:rowOff>142875</xdr:rowOff>
    </xdr:from>
    <xdr:to>
      <xdr:col>1</xdr:col>
      <xdr:colOff>781050</xdr:colOff>
      <xdr:row>68</xdr:row>
      <xdr:rowOff>66675</xdr:rowOff>
    </xdr:to>
    <xdr:pic>
      <xdr:nvPicPr>
        <xdr:cNvPr id="27" name="Picture 26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025" y="13192125"/>
          <a:ext cx="8667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130</xdr:row>
      <xdr:rowOff>0</xdr:rowOff>
    </xdr:from>
    <xdr:ext cx="5712687" cy="593304"/>
    <xdr:sp macro="" textlink="">
      <xdr:nvSpPr>
        <xdr:cNvPr id="28" name="Rectangle 27"/>
        <xdr:cNvSpPr/>
      </xdr:nvSpPr>
      <xdr:spPr>
        <a:xfrm>
          <a:off x="288063" y="260985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130</xdr:row>
      <xdr:rowOff>0</xdr:rowOff>
    </xdr:from>
    <xdr:ext cx="184730" cy="655885"/>
    <xdr:sp macro="" textlink="">
      <xdr:nvSpPr>
        <xdr:cNvPr id="29" name="Rectangle 28"/>
        <xdr:cNvSpPr/>
      </xdr:nvSpPr>
      <xdr:spPr>
        <a:xfrm>
          <a:off x="2441663" y="260985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130</xdr:row>
      <xdr:rowOff>0</xdr:rowOff>
    </xdr:from>
    <xdr:ext cx="5712687" cy="593304"/>
    <xdr:sp macro="" textlink="">
      <xdr:nvSpPr>
        <xdr:cNvPr id="30" name="Rectangle 29"/>
        <xdr:cNvSpPr/>
      </xdr:nvSpPr>
      <xdr:spPr>
        <a:xfrm>
          <a:off x="288063" y="260985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130</xdr:row>
      <xdr:rowOff>0</xdr:rowOff>
    </xdr:from>
    <xdr:ext cx="184730" cy="655885"/>
    <xdr:sp macro="" textlink="">
      <xdr:nvSpPr>
        <xdr:cNvPr id="31" name="Rectangle 30"/>
        <xdr:cNvSpPr/>
      </xdr:nvSpPr>
      <xdr:spPr>
        <a:xfrm>
          <a:off x="2441663" y="260985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130</xdr:row>
      <xdr:rowOff>0</xdr:rowOff>
    </xdr:from>
    <xdr:ext cx="5712687" cy="593304"/>
    <xdr:sp macro="" textlink="">
      <xdr:nvSpPr>
        <xdr:cNvPr id="32" name="Rectangle 31"/>
        <xdr:cNvSpPr/>
      </xdr:nvSpPr>
      <xdr:spPr>
        <a:xfrm>
          <a:off x="288063" y="260985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130</xdr:row>
      <xdr:rowOff>0</xdr:rowOff>
    </xdr:from>
    <xdr:ext cx="184730" cy="655885"/>
    <xdr:sp macro="" textlink="">
      <xdr:nvSpPr>
        <xdr:cNvPr id="33" name="Rectangle 32"/>
        <xdr:cNvSpPr/>
      </xdr:nvSpPr>
      <xdr:spPr>
        <a:xfrm>
          <a:off x="2441663" y="260985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130</xdr:row>
      <xdr:rowOff>0</xdr:rowOff>
    </xdr:from>
    <xdr:ext cx="5712687" cy="593304"/>
    <xdr:sp macro="" textlink="">
      <xdr:nvSpPr>
        <xdr:cNvPr id="34" name="Rectangle 33"/>
        <xdr:cNvSpPr/>
      </xdr:nvSpPr>
      <xdr:spPr>
        <a:xfrm>
          <a:off x="288063" y="260985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130</xdr:row>
      <xdr:rowOff>0</xdr:rowOff>
    </xdr:from>
    <xdr:ext cx="184730" cy="655885"/>
    <xdr:sp macro="" textlink="">
      <xdr:nvSpPr>
        <xdr:cNvPr id="35" name="Rectangle 34"/>
        <xdr:cNvSpPr/>
      </xdr:nvSpPr>
      <xdr:spPr>
        <a:xfrm>
          <a:off x="2441663" y="260985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130</xdr:row>
      <xdr:rowOff>0</xdr:rowOff>
    </xdr:from>
    <xdr:ext cx="5712687" cy="593304"/>
    <xdr:sp macro="" textlink="">
      <xdr:nvSpPr>
        <xdr:cNvPr id="36" name="Rectangle 35"/>
        <xdr:cNvSpPr/>
      </xdr:nvSpPr>
      <xdr:spPr>
        <a:xfrm>
          <a:off x="288063" y="260985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130</xdr:row>
      <xdr:rowOff>0</xdr:rowOff>
    </xdr:from>
    <xdr:ext cx="184730" cy="655885"/>
    <xdr:sp macro="" textlink="">
      <xdr:nvSpPr>
        <xdr:cNvPr id="37" name="Rectangle 36"/>
        <xdr:cNvSpPr/>
      </xdr:nvSpPr>
      <xdr:spPr>
        <a:xfrm>
          <a:off x="2441663" y="260985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130</xdr:row>
      <xdr:rowOff>0</xdr:rowOff>
    </xdr:from>
    <xdr:ext cx="5712687" cy="593304"/>
    <xdr:sp macro="" textlink="">
      <xdr:nvSpPr>
        <xdr:cNvPr id="38" name="Rectangle 37"/>
        <xdr:cNvSpPr/>
      </xdr:nvSpPr>
      <xdr:spPr>
        <a:xfrm>
          <a:off x="288063" y="260985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130</xdr:row>
      <xdr:rowOff>0</xdr:rowOff>
    </xdr:from>
    <xdr:ext cx="184730" cy="655885"/>
    <xdr:sp macro="" textlink="">
      <xdr:nvSpPr>
        <xdr:cNvPr id="39" name="Rectangle 38"/>
        <xdr:cNvSpPr/>
      </xdr:nvSpPr>
      <xdr:spPr>
        <a:xfrm>
          <a:off x="2441663" y="260985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0</xdr:col>
      <xdr:colOff>200025</xdr:colOff>
      <xdr:row>130</xdr:row>
      <xdr:rowOff>190500</xdr:rowOff>
    </xdr:from>
    <xdr:to>
      <xdr:col>1</xdr:col>
      <xdr:colOff>781050</xdr:colOff>
      <xdr:row>133</xdr:row>
      <xdr:rowOff>0</xdr:rowOff>
    </xdr:to>
    <xdr:pic>
      <xdr:nvPicPr>
        <xdr:cNvPr id="40" name="Picture 39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025" y="26289000"/>
          <a:ext cx="86677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195</xdr:row>
      <xdr:rowOff>0</xdr:rowOff>
    </xdr:from>
    <xdr:ext cx="5712687" cy="593304"/>
    <xdr:sp macro="" textlink="">
      <xdr:nvSpPr>
        <xdr:cNvPr id="41" name="Rectangle 40"/>
        <xdr:cNvSpPr/>
      </xdr:nvSpPr>
      <xdr:spPr>
        <a:xfrm>
          <a:off x="288063" y="391477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195</xdr:row>
      <xdr:rowOff>0</xdr:rowOff>
    </xdr:from>
    <xdr:ext cx="184730" cy="655885"/>
    <xdr:sp macro="" textlink="">
      <xdr:nvSpPr>
        <xdr:cNvPr id="42" name="Rectangle 41"/>
        <xdr:cNvSpPr/>
      </xdr:nvSpPr>
      <xdr:spPr>
        <a:xfrm>
          <a:off x="2441663" y="391477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195</xdr:row>
      <xdr:rowOff>0</xdr:rowOff>
    </xdr:from>
    <xdr:ext cx="5712687" cy="593304"/>
    <xdr:sp macro="" textlink="">
      <xdr:nvSpPr>
        <xdr:cNvPr id="43" name="Rectangle 42"/>
        <xdr:cNvSpPr/>
      </xdr:nvSpPr>
      <xdr:spPr>
        <a:xfrm>
          <a:off x="288063" y="391477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195</xdr:row>
      <xdr:rowOff>0</xdr:rowOff>
    </xdr:from>
    <xdr:ext cx="184730" cy="655885"/>
    <xdr:sp macro="" textlink="">
      <xdr:nvSpPr>
        <xdr:cNvPr id="44" name="Rectangle 43"/>
        <xdr:cNvSpPr/>
      </xdr:nvSpPr>
      <xdr:spPr>
        <a:xfrm>
          <a:off x="2441663" y="391477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195</xdr:row>
      <xdr:rowOff>0</xdr:rowOff>
    </xdr:from>
    <xdr:ext cx="5712687" cy="593304"/>
    <xdr:sp macro="" textlink="">
      <xdr:nvSpPr>
        <xdr:cNvPr id="45" name="Rectangle 44"/>
        <xdr:cNvSpPr/>
      </xdr:nvSpPr>
      <xdr:spPr>
        <a:xfrm>
          <a:off x="288063" y="391477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195</xdr:row>
      <xdr:rowOff>0</xdr:rowOff>
    </xdr:from>
    <xdr:ext cx="184730" cy="655885"/>
    <xdr:sp macro="" textlink="">
      <xdr:nvSpPr>
        <xdr:cNvPr id="46" name="Rectangle 45"/>
        <xdr:cNvSpPr/>
      </xdr:nvSpPr>
      <xdr:spPr>
        <a:xfrm>
          <a:off x="2441663" y="391477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195</xdr:row>
      <xdr:rowOff>0</xdr:rowOff>
    </xdr:from>
    <xdr:ext cx="5712687" cy="593304"/>
    <xdr:sp macro="" textlink="">
      <xdr:nvSpPr>
        <xdr:cNvPr id="47" name="Rectangle 46"/>
        <xdr:cNvSpPr/>
      </xdr:nvSpPr>
      <xdr:spPr>
        <a:xfrm>
          <a:off x="288063" y="391477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195</xdr:row>
      <xdr:rowOff>0</xdr:rowOff>
    </xdr:from>
    <xdr:ext cx="184730" cy="655885"/>
    <xdr:sp macro="" textlink="">
      <xdr:nvSpPr>
        <xdr:cNvPr id="48" name="Rectangle 47"/>
        <xdr:cNvSpPr/>
      </xdr:nvSpPr>
      <xdr:spPr>
        <a:xfrm>
          <a:off x="2441663" y="391477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195</xdr:row>
      <xdr:rowOff>0</xdr:rowOff>
    </xdr:from>
    <xdr:ext cx="5712687" cy="593304"/>
    <xdr:sp macro="" textlink="">
      <xdr:nvSpPr>
        <xdr:cNvPr id="49" name="Rectangle 48"/>
        <xdr:cNvSpPr/>
      </xdr:nvSpPr>
      <xdr:spPr>
        <a:xfrm>
          <a:off x="288063" y="391477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195</xdr:row>
      <xdr:rowOff>0</xdr:rowOff>
    </xdr:from>
    <xdr:ext cx="184730" cy="655885"/>
    <xdr:sp macro="" textlink="">
      <xdr:nvSpPr>
        <xdr:cNvPr id="50" name="Rectangle 49"/>
        <xdr:cNvSpPr/>
      </xdr:nvSpPr>
      <xdr:spPr>
        <a:xfrm>
          <a:off x="2441663" y="391477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195</xdr:row>
      <xdr:rowOff>0</xdr:rowOff>
    </xdr:from>
    <xdr:ext cx="5712687" cy="593304"/>
    <xdr:sp macro="" textlink="">
      <xdr:nvSpPr>
        <xdr:cNvPr id="51" name="Rectangle 50"/>
        <xdr:cNvSpPr/>
      </xdr:nvSpPr>
      <xdr:spPr>
        <a:xfrm>
          <a:off x="288063" y="391477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195</xdr:row>
      <xdr:rowOff>0</xdr:rowOff>
    </xdr:from>
    <xdr:ext cx="184730" cy="655885"/>
    <xdr:sp macro="" textlink="">
      <xdr:nvSpPr>
        <xdr:cNvPr id="52" name="Rectangle 51"/>
        <xdr:cNvSpPr/>
      </xdr:nvSpPr>
      <xdr:spPr>
        <a:xfrm>
          <a:off x="2441663" y="391477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1</xdr:col>
      <xdr:colOff>76200</xdr:colOff>
      <xdr:row>195</xdr:row>
      <xdr:rowOff>152400</xdr:rowOff>
    </xdr:from>
    <xdr:to>
      <xdr:col>1</xdr:col>
      <xdr:colOff>942975</xdr:colOff>
      <xdr:row>198</xdr:row>
      <xdr:rowOff>95250</xdr:rowOff>
    </xdr:to>
    <xdr:pic>
      <xdr:nvPicPr>
        <xdr:cNvPr id="53" name="Picture 52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1950" y="39300150"/>
          <a:ext cx="866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260</xdr:row>
      <xdr:rowOff>0</xdr:rowOff>
    </xdr:from>
    <xdr:ext cx="5712687" cy="593304"/>
    <xdr:sp macro="" textlink="">
      <xdr:nvSpPr>
        <xdr:cNvPr id="54" name="Rectangle 53"/>
        <xdr:cNvSpPr/>
      </xdr:nvSpPr>
      <xdr:spPr>
        <a:xfrm>
          <a:off x="288063" y="522255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260</xdr:row>
      <xdr:rowOff>0</xdr:rowOff>
    </xdr:from>
    <xdr:ext cx="184730" cy="655885"/>
    <xdr:sp macro="" textlink="">
      <xdr:nvSpPr>
        <xdr:cNvPr id="55" name="Rectangle 54"/>
        <xdr:cNvSpPr/>
      </xdr:nvSpPr>
      <xdr:spPr>
        <a:xfrm>
          <a:off x="2441663" y="522255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260</xdr:row>
      <xdr:rowOff>0</xdr:rowOff>
    </xdr:from>
    <xdr:ext cx="5712687" cy="593304"/>
    <xdr:sp macro="" textlink="">
      <xdr:nvSpPr>
        <xdr:cNvPr id="56" name="Rectangle 55"/>
        <xdr:cNvSpPr/>
      </xdr:nvSpPr>
      <xdr:spPr>
        <a:xfrm>
          <a:off x="288063" y="522255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260</xdr:row>
      <xdr:rowOff>0</xdr:rowOff>
    </xdr:from>
    <xdr:ext cx="184730" cy="655885"/>
    <xdr:sp macro="" textlink="">
      <xdr:nvSpPr>
        <xdr:cNvPr id="57" name="Rectangle 56"/>
        <xdr:cNvSpPr/>
      </xdr:nvSpPr>
      <xdr:spPr>
        <a:xfrm>
          <a:off x="2441663" y="522255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260</xdr:row>
      <xdr:rowOff>0</xdr:rowOff>
    </xdr:from>
    <xdr:ext cx="5712687" cy="593304"/>
    <xdr:sp macro="" textlink="">
      <xdr:nvSpPr>
        <xdr:cNvPr id="58" name="Rectangle 57"/>
        <xdr:cNvSpPr/>
      </xdr:nvSpPr>
      <xdr:spPr>
        <a:xfrm>
          <a:off x="288063" y="522255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260</xdr:row>
      <xdr:rowOff>0</xdr:rowOff>
    </xdr:from>
    <xdr:ext cx="184730" cy="655885"/>
    <xdr:sp macro="" textlink="">
      <xdr:nvSpPr>
        <xdr:cNvPr id="59" name="Rectangle 58"/>
        <xdr:cNvSpPr/>
      </xdr:nvSpPr>
      <xdr:spPr>
        <a:xfrm>
          <a:off x="2441663" y="522255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260</xdr:row>
      <xdr:rowOff>0</xdr:rowOff>
    </xdr:from>
    <xdr:ext cx="5712687" cy="593304"/>
    <xdr:sp macro="" textlink="">
      <xdr:nvSpPr>
        <xdr:cNvPr id="60" name="Rectangle 59"/>
        <xdr:cNvSpPr/>
      </xdr:nvSpPr>
      <xdr:spPr>
        <a:xfrm>
          <a:off x="288063" y="522255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260</xdr:row>
      <xdr:rowOff>0</xdr:rowOff>
    </xdr:from>
    <xdr:ext cx="184730" cy="655885"/>
    <xdr:sp macro="" textlink="">
      <xdr:nvSpPr>
        <xdr:cNvPr id="61" name="Rectangle 60"/>
        <xdr:cNvSpPr/>
      </xdr:nvSpPr>
      <xdr:spPr>
        <a:xfrm>
          <a:off x="2441663" y="522255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260</xdr:row>
      <xdr:rowOff>0</xdr:rowOff>
    </xdr:from>
    <xdr:ext cx="5712687" cy="593304"/>
    <xdr:sp macro="" textlink="">
      <xdr:nvSpPr>
        <xdr:cNvPr id="62" name="Rectangle 61"/>
        <xdr:cNvSpPr/>
      </xdr:nvSpPr>
      <xdr:spPr>
        <a:xfrm>
          <a:off x="288063" y="522255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260</xdr:row>
      <xdr:rowOff>0</xdr:rowOff>
    </xdr:from>
    <xdr:ext cx="184730" cy="655885"/>
    <xdr:sp macro="" textlink="">
      <xdr:nvSpPr>
        <xdr:cNvPr id="63" name="Rectangle 62"/>
        <xdr:cNvSpPr/>
      </xdr:nvSpPr>
      <xdr:spPr>
        <a:xfrm>
          <a:off x="2441663" y="522255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260</xdr:row>
      <xdr:rowOff>0</xdr:rowOff>
    </xdr:from>
    <xdr:ext cx="5712687" cy="593304"/>
    <xdr:sp macro="" textlink="">
      <xdr:nvSpPr>
        <xdr:cNvPr id="64" name="Rectangle 63"/>
        <xdr:cNvSpPr/>
      </xdr:nvSpPr>
      <xdr:spPr>
        <a:xfrm>
          <a:off x="288063" y="522255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260</xdr:row>
      <xdr:rowOff>0</xdr:rowOff>
    </xdr:from>
    <xdr:ext cx="184730" cy="655885"/>
    <xdr:sp macro="" textlink="">
      <xdr:nvSpPr>
        <xdr:cNvPr id="65" name="Rectangle 64"/>
        <xdr:cNvSpPr/>
      </xdr:nvSpPr>
      <xdr:spPr>
        <a:xfrm>
          <a:off x="2441663" y="522255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1</xdr:col>
      <xdr:colOff>19050</xdr:colOff>
      <xdr:row>260</xdr:row>
      <xdr:rowOff>142875</xdr:rowOff>
    </xdr:from>
    <xdr:to>
      <xdr:col>1</xdr:col>
      <xdr:colOff>885825</xdr:colOff>
      <xdr:row>263</xdr:row>
      <xdr:rowOff>95250</xdr:rowOff>
    </xdr:to>
    <xdr:pic>
      <xdr:nvPicPr>
        <xdr:cNvPr id="66" name="Picture 65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52368450"/>
          <a:ext cx="8667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325</xdr:row>
      <xdr:rowOff>0</xdr:rowOff>
    </xdr:from>
    <xdr:ext cx="5712687" cy="593304"/>
    <xdr:sp macro="" textlink="">
      <xdr:nvSpPr>
        <xdr:cNvPr id="67" name="Rectangle 66"/>
        <xdr:cNvSpPr/>
      </xdr:nvSpPr>
      <xdr:spPr>
        <a:xfrm>
          <a:off x="288063" y="652938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325</xdr:row>
      <xdr:rowOff>0</xdr:rowOff>
    </xdr:from>
    <xdr:ext cx="184730" cy="655885"/>
    <xdr:sp macro="" textlink="">
      <xdr:nvSpPr>
        <xdr:cNvPr id="68" name="Rectangle 67"/>
        <xdr:cNvSpPr/>
      </xdr:nvSpPr>
      <xdr:spPr>
        <a:xfrm>
          <a:off x="2441663" y="652938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325</xdr:row>
      <xdr:rowOff>0</xdr:rowOff>
    </xdr:from>
    <xdr:ext cx="5712687" cy="593304"/>
    <xdr:sp macro="" textlink="">
      <xdr:nvSpPr>
        <xdr:cNvPr id="69" name="Rectangle 68"/>
        <xdr:cNvSpPr/>
      </xdr:nvSpPr>
      <xdr:spPr>
        <a:xfrm>
          <a:off x="288063" y="652938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325</xdr:row>
      <xdr:rowOff>0</xdr:rowOff>
    </xdr:from>
    <xdr:ext cx="184730" cy="655885"/>
    <xdr:sp macro="" textlink="">
      <xdr:nvSpPr>
        <xdr:cNvPr id="70" name="Rectangle 69"/>
        <xdr:cNvSpPr/>
      </xdr:nvSpPr>
      <xdr:spPr>
        <a:xfrm>
          <a:off x="2441663" y="652938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325</xdr:row>
      <xdr:rowOff>0</xdr:rowOff>
    </xdr:from>
    <xdr:ext cx="5712687" cy="593304"/>
    <xdr:sp macro="" textlink="">
      <xdr:nvSpPr>
        <xdr:cNvPr id="71" name="Rectangle 70"/>
        <xdr:cNvSpPr/>
      </xdr:nvSpPr>
      <xdr:spPr>
        <a:xfrm>
          <a:off x="288063" y="652938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325</xdr:row>
      <xdr:rowOff>0</xdr:rowOff>
    </xdr:from>
    <xdr:ext cx="184730" cy="655885"/>
    <xdr:sp macro="" textlink="">
      <xdr:nvSpPr>
        <xdr:cNvPr id="72" name="Rectangle 71"/>
        <xdr:cNvSpPr/>
      </xdr:nvSpPr>
      <xdr:spPr>
        <a:xfrm>
          <a:off x="2441663" y="652938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325</xdr:row>
      <xdr:rowOff>0</xdr:rowOff>
    </xdr:from>
    <xdr:ext cx="5712687" cy="593304"/>
    <xdr:sp macro="" textlink="">
      <xdr:nvSpPr>
        <xdr:cNvPr id="73" name="Rectangle 72"/>
        <xdr:cNvSpPr/>
      </xdr:nvSpPr>
      <xdr:spPr>
        <a:xfrm>
          <a:off x="288063" y="652938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325</xdr:row>
      <xdr:rowOff>0</xdr:rowOff>
    </xdr:from>
    <xdr:ext cx="184730" cy="655885"/>
    <xdr:sp macro="" textlink="">
      <xdr:nvSpPr>
        <xdr:cNvPr id="74" name="Rectangle 73"/>
        <xdr:cNvSpPr/>
      </xdr:nvSpPr>
      <xdr:spPr>
        <a:xfrm>
          <a:off x="2441663" y="652938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325</xdr:row>
      <xdr:rowOff>0</xdr:rowOff>
    </xdr:from>
    <xdr:ext cx="5712687" cy="593304"/>
    <xdr:sp macro="" textlink="">
      <xdr:nvSpPr>
        <xdr:cNvPr id="75" name="Rectangle 74"/>
        <xdr:cNvSpPr/>
      </xdr:nvSpPr>
      <xdr:spPr>
        <a:xfrm>
          <a:off x="288063" y="652938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325</xdr:row>
      <xdr:rowOff>0</xdr:rowOff>
    </xdr:from>
    <xdr:ext cx="184730" cy="655885"/>
    <xdr:sp macro="" textlink="">
      <xdr:nvSpPr>
        <xdr:cNvPr id="76" name="Rectangle 75"/>
        <xdr:cNvSpPr/>
      </xdr:nvSpPr>
      <xdr:spPr>
        <a:xfrm>
          <a:off x="2441663" y="652938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325</xdr:row>
      <xdr:rowOff>0</xdr:rowOff>
    </xdr:from>
    <xdr:ext cx="5712687" cy="593304"/>
    <xdr:sp macro="" textlink="">
      <xdr:nvSpPr>
        <xdr:cNvPr id="77" name="Rectangle 76"/>
        <xdr:cNvSpPr/>
      </xdr:nvSpPr>
      <xdr:spPr>
        <a:xfrm>
          <a:off x="288063" y="65293875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325</xdr:row>
      <xdr:rowOff>0</xdr:rowOff>
    </xdr:from>
    <xdr:ext cx="184730" cy="655885"/>
    <xdr:sp macro="" textlink="">
      <xdr:nvSpPr>
        <xdr:cNvPr id="78" name="Rectangle 77"/>
        <xdr:cNvSpPr/>
      </xdr:nvSpPr>
      <xdr:spPr>
        <a:xfrm>
          <a:off x="2441663" y="65293875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1</xdr:col>
      <xdr:colOff>0</xdr:colOff>
      <xdr:row>325</xdr:row>
      <xdr:rowOff>123825</xdr:rowOff>
    </xdr:from>
    <xdr:to>
      <xdr:col>1</xdr:col>
      <xdr:colOff>866775</xdr:colOff>
      <xdr:row>328</xdr:row>
      <xdr:rowOff>9525</xdr:rowOff>
    </xdr:to>
    <xdr:pic>
      <xdr:nvPicPr>
        <xdr:cNvPr id="79" name="Picture 78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65417700"/>
          <a:ext cx="866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390</xdr:row>
      <xdr:rowOff>0</xdr:rowOff>
    </xdr:from>
    <xdr:ext cx="5712687" cy="593304"/>
    <xdr:sp macro="" textlink="">
      <xdr:nvSpPr>
        <xdr:cNvPr id="80" name="Rectangle 79"/>
        <xdr:cNvSpPr/>
      </xdr:nvSpPr>
      <xdr:spPr>
        <a:xfrm>
          <a:off x="288063" y="783526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390</xdr:row>
      <xdr:rowOff>0</xdr:rowOff>
    </xdr:from>
    <xdr:ext cx="184730" cy="655885"/>
    <xdr:sp macro="" textlink="">
      <xdr:nvSpPr>
        <xdr:cNvPr id="81" name="Rectangle 80"/>
        <xdr:cNvSpPr/>
      </xdr:nvSpPr>
      <xdr:spPr>
        <a:xfrm>
          <a:off x="2441663" y="783526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390</xdr:row>
      <xdr:rowOff>0</xdr:rowOff>
    </xdr:from>
    <xdr:ext cx="5712687" cy="593304"/>
    <xdr:sp macro="" textlink="">
      <xdr:nvSpPr>
        <xdr:cNvPr id="82" name="Rectangle 81"/>
        <xdr:cNvSpPr/>
      </xdr:nvSpPr>
      <xdr:spPr>
        <a:xfrm>
          <a:off x="288063" y="783526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390</xdr:row>
      <xdr:rowOff>0</xdr:rowOff>
    </xdr:from>
    <xdr:ext cx="184730" cy="655885"/>
    <xdr:sp macro="" textlink="">
      <xdr:nvSpPr>
        <xdr:cNvPr id="83" name="Rectangle 82"/>
        <xdr:cNvSpPr/>
      </xdr:nvSpPr>
      <xdr:spPr>
        <a:xfrm>
          <a:off x="2441663" y="783526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390</xdr:row>
      <xdr:rowOff>0</xdr:rowOff>
    </xdr:from>
    <xdr:ext cx="5712687" cy="593304"/>
    <xdr:sp macro="" textlink="">
      <xdr:nvSpPr>
        <xdr:cNvPr id="84" name="Rectangle 83"/>
        <xdr:cNvSpPr/>
      </xdr:nvSpPr>
      <xdr:spPr>
        <a:xfrm>
          <a:off x="288063" y="783526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390</xdr:row>
      <xdr:rowOff>0</xdr:rowOff>
    </xdr:from>
    <xdr:ext cx="184730" cy="655885"/>
    <xdr:sp macro="" textlink="">
      <xdr:nvSpPr>
        <xdr:cNvPr id="85" name="Rectangle 84"/>
        <xdr:cNvSpPr/>
      </xdr:nvSpPr>
      <xdr:spPr>
        <a:xfrm>
          <a:off x="2441663" y="783526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390</xdr:row>
      <xdr:rowOff>0</xdr:rowOff>
    </xdr:from>
    <xdr:ext cx="5712687" cy="593304"/>
    <xdr:sp macro="" textlink="">
      <xdr:nvSpPr>
        <xdr:cNvPr id="86" name="Rectangle 85"/>
        <xdr:cNvSpPr/>
      </xdr:nvSpPr>
      <xdr:spPr>
        <a:xfrm>
          <a:off x="288063" y="783526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390</xdr:row>
      <xdr:rowOff>0</xdr:rowOff>
    </xdr:from>
    <xdr:ext cx="184730" cy="655885"/>
    <xdr:sp macro="" textlink="">
      <xdr:nvSpPr>
        <xdr:cNvPr id="87" name="Rectangle 86"/>
        <xdr:cNvSpPr/>
      </xdr:nvSpPr>
      <xdr:spPr>
        <a:xfrm>
          <a:off x="2441663" y="783526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390</xdr:row>
      <xdr:rowOff>0</xdr:rowOff>
    </xdr:from>
    <xdr:ext cx="5712687" cy="593304"/>
    <xdr:sp macro="" textlink="">
      <xdr:nvSpPr>
        <xdr:cNvPr id="88" name="Rectangle 87"/>
        <xdr:cNvSpPr/>
      </xdr:nvSpPr>
      <xdr:spPr>
        <a:xfrm>
          <a:off x="288063" y="783526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390</xdr:row>
      <xdr:rowOff>0</xdr:rowOff>
    </xdr:from>
    <xdr:ext cx="184730" cy="655885"/>
    <xdr:sp macro="" textlink="">
      <xdr:nvSpPr>
        <xdr:cNvPr id="89" name="Rectangle 88"/>
        <xdr:cNvSpPr/>
      </xdr:nvSpPr>
      <xdr:spPr>
        <a:xfrm>
          <a:off x="2441663" y="783526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390</xdr:row>
      <xdr:rowOff>0</xdr:rowOff>
    </xdr:from>
    <xdr:ext cx="5712687" cy="593304"/>
    <xdr:sp macro="" textlink="">
      <xdr:nvSpPr>
        <xdr:cNvPr id="90" name="Rectangle 89"/>
        <xdr:cNvSpPr/>
      </xdr:nvSpPr>
      <xdr:spPr>
        <a:xfrm>
          <a:off x="288063" y="783526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390</xdr:row>
      <xdr:rowOff>0</xdr:rowOff>
    </xdr:from>
    <xdr:ext cx="184730" cy="655885"/>
    <xdr:sp macro="" textlink="">
      <xdr:nvSpPr>
        <xdr:cNvPr id="91" name="Rectangle 90"/>
        <xdr:cNvSpPr/>
      </xdr:nvSpPr>
      <xdr:spPr>
        <a:xfrm>
          <a:off x="2441663" y="783526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0</xdr:col>
      <xdr:colOff>552450</xdr:colOff>
      <xdr:row>390</xdr:row>
      <xdr:rowOff>28575</xdr:rowOff>
    </xdr:from>
    <xdr:to>
      <xdr:col>1</xdr:col>
      <xdr:colOff>866775</xdr:colOff>
      <xdr:row>393</xdr:row>
      <xdr:rowOff>66675</xdr:rowOff>
    </xdr:to>
    <xdr:pic>
      <xdr:nvPicPr>
        <xdr:cNvPr id="92" name="Picture 9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78381225"/>
          <a:ext cx="866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455</xdr:row>
      <xdr:rowOff>0</xdr:rowOff>
    </xdr:from>
    <xdr:ext cx="5712687" cy="593304"/>
    <xdr:sp macro="" textlink="">
      <xdr:nvSpPr>
        <xdr:cNvPr id="93" name="Rectangle 92"/>
        <xdr:cNvSpPr/>
      </xdr:nvSpPr>
      <xdr:spPr>
        <a:xfrm>
          <a:off x="288063" y="914400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455</xdr:row>
      <xdr:rowOff>0</xdr:rowOff>
    </xdr:from>
    <xdr:ext cx="184730" cy="655885"/>
    <xdr:sp macro="" textlink="">
      <xdr:nvSpPr>
        <xdr:cNvPr id="94" name="Rectangle 93"/>
        <xdr:cNvSpPr/>
      </xdr:nvSpPr>
      <xdr:spPr>
        <a:xfrm>
          <a:off x="2441663" y="914400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455</xdr:row>
      <xdr:rowOff>0</xdr:rowOff>
    </xdr:from>
    <xdr:ext cx="5712687" cy="593304"/>
    <xdr:sp macro="" textlink="">
      <xdr:nvSpPr>
        <xdr:cNvPr id="95" name="Rectangle 94"/>
        <xdr:cNvSpPr/>
      </xdr:nvSpPr>
      <xdr:spPr>
        <a:xfrm>
          <a:off x="288063" y="914400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455</xdr:row>
      <xdr:rowOff>0</xdr:rowOff>
    </xdr:from>
    <xdr:ext cx="184730" cy="655885"/>
    <xdr:sp macro="" textlink="">
      <xdr:nvSpPr>
        <xdr:cNvPr id="96" name="Rectangle 95"/>
        <xdr:cNvSpPr/>
      </xdr:nvSpPr>
      <xdr:spPr>
        <a:xfrm>
          <a:off x="2441663" y="914400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455</xdr:row>
      <xdr:rowOff>0</xdr:rowOff>
    </xdr:from>
    <xdr:ext cx="5712687" cy="593304"/>
    <xdr:sp macro="" textlink="">
      <xdr:nvSpPr>
        <xdr:cNvPr id="97" name="Rectangle 96"/>
        <xdr:cNvSpPr/>
      </xdr:nvSpPr>
      <xdr:spPr>
        <a:xfrm>
          <a:off x="288063" y="914400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455</xdr:row>
      <xdr:rowOff>0</xdr:rowOff>
    </xdr:from>
    <xdr:ext cx="184730" cy="655885"/>
    <xdr:sp macro="" textlink="">
      <xdr:nvSpPr>
        <xdr:cNvPr id="98" name="Rectangle 97"/>
        <xdr:cNvSpPr/>
      </xdr:nvSpPr>
      <xdr:spPr>
        <a:xfrm>
          <a:off x="2441663" y="914400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455</xdr:row>
      <xdr:rowOff>0</xdr:rowOff>
    </xdr:from>
    <xdr:ext cx="5712687" cy="593304"/>
    <xdr:sp macro="" textlink="">
      <xdr:nvSpPr>
        <xdr:cNvPr id="99" name="Rectangle 98"/>
        <xdr:cNvSpPr/>
      </xdr:nvSpPr>
      <xdr:spPr>
        <a:xfrm>
          <a:off x="288063" y="914400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455</xdr:row>
      <xdr:rowOff>0</xdr:rowOff>
    </xdr:from>
    <xdr:ext cx="184730" cy="655885"/>
    <xdr:sp macro="" textlink="">
      <xdr:nvSpPr>
        <xdr:cNvPr id="100" name="Rectangle 99"/>
        <xdr:cNvSpPr/>
      </xdr:nvSpPr>
      <xdr:spPr>
        <a:xfrm>
          <a:off x="2441663" y="914400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455</xdr:row>
      <xdr:rowOff>0</xdr:rowOff>
    </xdr:from>
    <xdr:ext cx="5712687" cy="593304"/>
    <xdr:sp macro="" textlink="">
      <xdr:nvSpPr>
        <xdr:cNvPr id="101" name="Rectangle 100"/>
        <xdr:cNvSpPr/>
      </xdr:nvSpPr>
      <xdr:spPr>
        <a:xfrm>
          <a:off x="288063" y="914400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455</xdr:row>
      <xdr:rowOff>0</xdr:rowOff>
    </xdr:from>
    <xdr:ext cx="184730" cy="655885"/>
    <xdr:sp macro="" textlink="">
      <xdr:nvSpPr>
        <xdr:cNvPr id="102" name="Rectangle 101"/>
        <xdr:cNvSpPr/>
      </xdr:nvSpPr>
      <xdr:spPr>
        <a:xfrm>
          <a:off x="2441663" y="914400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455</xdr:row>
      <xdr:rowOff>0</xdr:rowOff>
    </xdr:from>
    <xdr:ext cx="5712687" cy="593304"/>
    <xdr:sp macro="" textlink="">
      <xdr:nvSpPr>
        <xdr:cNvPr id="103" name="Rectangle 102"/>
        <xdr:cNvSpPr/>
      </xdr:nvSpPr>
      <xdr:spPr>
        <a:xfrm>
          <a:off x="288063" y="914400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455</xdr:row>
      <xdr:rowOff>0</xdr:rowOff>
    </xdr:from>
    <xdr:ext cx="184730" cy="655885"/>
    <xdr:sp macro="" textlink="">
      <xdr:nvSpPr>
        <xdr:cNvPr id="104" name="Rectangle 103"/>
        <xdr:cNvSpPr/>
      </xdr:nvSpPr>
      <xdr:spPr>
        <a:xfrm>
          <a:off x="2441663" y="914400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1</xdr:col>
      <xdr:colOff>28575</xdr:colOff>
      <xdr:row>455</xdr:row>
      <xdr:rowOff>95250</xdr:rowOff>
    </xdr:from>
    <xdr:to>
      <xdr:col>1</xdr:col>
      <xdr:colOff>895350</xdr:colOff>
      <xdr:row>458</xdr:row>
      <xdr:rowOff>19050</xdr:rowOff>
    </xdr:to>
    <xdr:pic>
      <xdr:nvPicPr>
        <xdr:cNvPr id="105" name="Picture 10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4325" y="91535250"/>
          <a:ext cx="8667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520</xdr:row>
      <xdr:rowOff>0</xdr:rowOff>
    </xdr:from>
    <xdr:ext cx="5712687" cy="593304"/>
    <xdr:sp macro="" textlink="">
      <xdr:nvSpPr>
        <xdr:cNvPr id="106" name="Rectangle 105"/>
        <xdr:cNvSpPr/>
      </xdr:nvSpPr>
      <xdr:spPr>
        <a:xfrm>
          <a:off x="288063" y="1045273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520</xdr:row>
      <xdr:rowOff>0</xdr:rowOff>
    </xdr:from>
    <xdr:ext cx="184730" cy="655885"/>
    <xdr:sp macro="" textlink="">
      <xdr:nvSpPr>
        <xdr:cNvPr id="107" name="Rectangle 106"/>
        <xdr:cNvSpPr/>
      </xdr:nvSpPr>
      <xdr:spPr>
        <a:xfrm>
          <a:off x="2441663" y="1045273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520</xdr:row>
      <xdr:rowOff>0</xdr:rowOff>
    </xdr:from>
    <xdr:ext cx="5712687" cy="593304"/>
    <xdr:sp macro="" textlink="">
      <xdr:nvSpPr>
        <xdr:cNvPr id="108" name="Rectangle 107"/>
        <xdr:cNvSpPr/>
      </xdr:nvSpPr>
      <xdr:spPr>
        <a:xfrm>
          <a:off x="288063" y="1045273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520</xdr:row>
      <xdr:rowOff>0</xdr:rowOff>
    </xdr:from>
    <xdr:ext cx="184730" cy="655885"/>
    <xdr:sp macro="" textlink="">
      <xdr:nvSpPr>
        <xdr:cNvPr id="109" name="Rectangle 108"/>
        <xdr:cNvSpPr/>
      </xdr:nvSpPr>
      <xdr:spPr>
        <a:xfrm>
          <a:off x="2441663" y="1045273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520</xdr:row>
      <xdr:rowOff>0</xdr:rowOff>
    </xdr:from>
    <xdr:ext cx="5712687" cy="593304"/>
    <xdr:sp macro="" textlink="">
      <xdr:nvSpPr>
        <xdr:cNvPr id="110" name="Rectangle 109"/>
        <xdr:cNvSpPr/>
      </xdr:nvSpPr>
      <xdr:spPr>
        <a:xfrm>
          <a:off x="288063" y="1045273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520</xdr:row>
      <xdr:rowOff>0</xdr:rowOff>
    </xdr:from>
    <xdr:ext cx="184730" cy="655885"/>
    <xdr:sp macro="" textlink="">
      <xdr:nvSpPr>
        <xdr:cNvPr id="111" name="Rectangle 110"/>
        <xdr:cNvSpPr/>
      </xdr:nvSpPr>
      <xdr:spPr>
        <a:xfrm>
          <a:off x="2441663" y="1045273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520</xdr:row>
      <xdr:rowOff>0</xdr:rowOff>
    </xdr:from>
    <xdr:ext cx="5712687" cy="593304"/>
    <xdr:sp macro="" textlink="">
      <xdr:nvSpPr>
        <xdr:cNvPr id="112" name="Rectangle 111"/>
        <xdr:cNvSpPr/>
      </xdr:nvSpPr>
      <xdr:spPr>
        <a:xfrm>
          <a:off x="288063" y="1045273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520</xdr:row>
      <xdr:rowOff>0</xdr:rowOff>
    </xdr:from>
    <xdr:ext cx="184730" cy="655885"/>
    <xdr:sp macro="" textlink="">
      <xdr:nvSpPr>
        <xdr:cNvPr id="113" name="Rectangle 112"/>
        <xdr:cNvSpPr/>
      </xdr:nvSpPr>
      <xdr:spPr>
        <a:xfrm>
          <a:off x="2441663" y="1045273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520</xdr:row>
      <xdr:rowOff>0</xdr:rowOff>
    </xdr:from>
    <xdr:ext cx="5712687" cy="593304"/>
    <xdr:sp macro="" textlink="">
      <xdr:nvSpPr>
        <xdr:cNvPr id="114" name="Rectangle 113"/>
        <xdr:cNvSpPr/>
      </xdr:nvSpPr>
      <xdr:spPr>
        <a:xfrm>
          <a:off x="288063" y="1045273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520</xdr:row>
      <xdr:rowOff>0</xdr:rowOff>
    </xdr:from>
    <xdr:ext cx="184730" cy="655885"/>
    <xdr:sp macro="" textlink="">
      <xdr:nvSpPr>
        <xdr:cNvPr id="115" name="Rectangle 114"/>
        <xdr:cNvSpPr/>
      </xdr:nvSpPr>
      <xdr:spPr>
        <a:xfrm>
          <a:off x="2441663" y="1045273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520</xdr:row>
      <xdr:rowOff>0</xdr:rowOff>
    </xdr:from>
    <xdr:ext cx="5712687" cy="593304"/>
    <xdr:sp macro="" textlink="">
      <xdr:nvSpPr>
        <xdr:cNvPr id="116" name="Rectangle 115"/>
        <xdr:cNvSpPr/>
      </xdr:nvSpPr>
      <xdr:spPr>
        <a:xfrm>
          <a:off x="288063" y="1045273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520</xdr:row>
      <xdr:rowOff>0</xdr:rowOff>
    </xdr:from>
    <xdr:ext cx="184730" cy="655885"/>
    <xdr:sp macro="" textlink="">
      <xdr:nvSpPr>
        <xdr:cNvPr id="117" name="Rectangle 116"/>
        <xdr:cNvSpPr/>
      </xdr:nvSpPr>
      <xdr:spPr>
        <a:xfrm>
          <a:off x="2441663" y="1045273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1</xdr:col>
      <xdr:colOff>0</xdr:colOff>
      <xdr:row>520</xdr:row>
      <xdr:rowOff>76200</xdr:rowOff>
    </xdr:from>
    <xdr:to>
      <xdr:col>1</xdr:col>
      <xdr:colOff>866775</xdr:colOff>
      <xdr:row>523</xdr:row>
      <xdr:rowOff>57150</xdr:rowOff>
    </xdr:to>
    <xdr:pic>
      <xdr:nvPicPr>
        <xdr:cNvPr id="118" name="Picture 117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04603550"/>
          <a:ext cx="866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584</xdr:row>
      <xdr:rowOff>0</xdr:rowOff>
    </xdr:from>
    <xdr:ext cx="5712687" cy="593304"/>
    <xdr:sp macro="" textlink="">
      <xdr:nvSpPr>
        <xdr:cNvPr id="119" name="Rectangle 118"/>
        <xdr:cNvSpPr/>
      </xdr:nvSpPr>
      <xdr:spPr>
        <a:xfrm>
          <a:off x="288063" y="1176147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584</xdr:row>
      <xdr:rowOff>0</xdr:rowOff>
    </xdr:from>
    <xdr:ext cx="184730" cy="655885"/>
    <xdr:sp macro="" textlink="">
      <xdr:nvSpPr>
        <xdr:cNvPr id="120" name="Rectangle 119"/>
        <xdr:cNvSpPr/>
      </xdr:nvSpPr>
      <xdr:spPr>
        <a:xfrm>
          <a:off x="2441663" y="1176147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584</xdr:row>
      <xdr:rowOff>0</xdr:rowOff>
    </xdr:from>
    <xdr:ext cx="5712687" cy="593304"/>
    <xdr:sp macro="" textlink="">
      <xdr:nvSpPr>
        <xdr:cNvPr id="121" name="Rectangle 120"/>
        <xdr:cNvSpPr/>
      </xdr:nvSpPr>
      <xdr:spPr>
        <a:xfrm>
          <a:off x="288063" y="1176147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584</xdr:row>
      <xdr:rowOff>0</xdr:rowOff>
    </xdr:from>
    <xdr:ext cx="184730" cy="655885"/>
    <xdr:sp macro="" textlink="">
      <xdr:nvSpPr>
        <xdr:cNvPr id="122" name="Rectangle 121"/>
        <xdr:cNvSpPr/>
      </xdr:nvSpPr>
      <xdr:spPr>
        <a:xfrm>
          <a:off x="2441663" y="1176147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584</xdr:row>
      <xdr:rowOff>0</xdr:rowOff>
    </xdr:from>
    <xdr:ext cx="5712687" cy="593304"/>
    <xdr:sp macro="" textlink="">
      <xdr:nvSpPr>
        <xdr:cNvPr id="123" name="Rectangle 122"/>
        <xdr:cNvSpPr/>
      </xdr:nvSpPr>
      <xdr:spPr>
        <a:xfrm>
          <a:off x="288063" y="1176147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584</xdr:row>
      <xdr:rowOff>0</xdr:rowOff>
    </xdr:from>
    <xdr:ext cx="184730" cy="655885"/>
    <xdr:sp macro="" textlink="">
      <xdr:nvSpPr>
        <xdr:cNvPr id="124" name="Rectangle 123"/>
        <xdr:cNvSpPr/>
      </xdr:nvSpPr>
      <xdr:spPr>
        <a:xfrm>
          <a:off x="2441663" y="1176147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584</xdr:row>
      <xdr:rowOff>0</xdr:rowOff>
    </xdr:from>
    <xdr:ext cx="5712687" cy="593304"/>
    <xdr:sp macro="" textlink="">
      <xdr:nvSpPr>
        <xdr:cNvPr id="125" name="Rectangle 124"/>
        <xdr:cNvSpPr/>
      </xdr:nvSpPr>
      <xdr:spPr>
        <a:xfrm>
          <a:off x="288063" y="1176147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584</xdr:row>
      <xdr:rowOff>0</xdr:rowOff>
    </xdr:from>
    <xdr:ext cx="184730" cy="655885"/>
    <xdr:sp macro="" textlink="">
      <xdr:nvSpPr>
        <xdr:cNvPr id="126" name="Rectangle 125"/>
        <xdr:cNvSpPr/>
      </xdr:nvSpPr>
      <xdr:spPr>
        <a:xfrm>
          <a:off x="2441663" y="1176147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584</xdr:row>
      <xdr:rowOff>0</xdr:rowOff>
    </xdr:from>
    <xdr:ext cx="5712687" cy="593304"/>
    <xdr:sp macro="" textlink="">
      <xdr:nvSpPr>
        <xdr:cNvPr id="127" name="Rectangle 126"/>
        <xdr:cNvSpPr/>
      </xdr:nvSpPr>
      <xdr:spPr>
        <a:xfrm>
          <a:off x="288063" y="1176147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584</xdr:row>
      <xdr:rowOff>0</xdr:rowOff>
    </xdr:from>
    <xdr:ext cx="184730" cy="655885"/>
    <xdr:sp macro="" textlink="">
      <xdr:nvSpPr>
        <xdr:cNvPr id="128" name="Rectangle 127"/>
        <xdr:cNvSpPr/>
      </xdr:nvSpPr>
      <xdr:spPr>
        <a:xfrm>
          <a:off x="2441663" y="1176147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584</xdr:row>
      <xdr:rowOff>0</xdr:rowOff>
    </xdr:from>
    <xdr:ext cx="5712687" cy="593304"/>
    <xdr:sp macro="" textlink="">
      <xdr:nvSpPr>
        <xdr:cNvPr id="129" name="Rectangle 128"/>
        <xdr:cNvSpPr/>
      </xdr:nvSpPr>
      <xdr:spPr>
        <a:xfrm>
          <a:off x="288063" y="11761470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584</xdr:row>
      <xdr:rowOff>0</xdr:rowOff>
    </xdr:from>
    <xdr:ext cx="184730" cy="655885"/>
    <xdr:sp macro="" textlink="">
      <xdr:nvSpPr>
        <xdr:cNvPr id="130" name="Rectangle 129"/>
        <xdr:cNvSpPr/>
      </xdr:nvSpPr>
      <xdr:spPr>
        <a:xfrm>
          <a:off x="2441663" y="11761470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1</xdr:col>
      <xdr:colOff>66675</xdr:colOff>
      <xdr:row>584</xdr:row>
      <xdr:rowOff>104775</xdr:rowOff>
    </xdr:from>
    <xdr:to>
      <xdr:col>1</xdr:col>
      <xdr:colOff>933450</xdr:colOff>
      <xdr:row>587</xdr:row>
      <xdr:rowOff>142875</xdr:rowOff>
    </xdr:to>
    <xdr:pic>
      <xdr:nvPicPr>
        <xdr:cNvPr id="131" name="Picture 130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5" y="117719475"/>
          <a:ext cx="866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335688</xdr:colOff>
      <xdr:row>632</xdr:row>
      <xdr:rowOff>0</xdr:rowOff>
    </xdr:from>
    <xdr:ext cx="5712687" cy="593304"/>
    <xdr:sp macro="" textlink="">
      <xdr:nvSpPr>
        <xdr:cNvPr id="132" name="Rectangle 131"/>
        <xdr:cNvSpPr/>
      </xdr:nvSpPr>
      <xdr:spPr>
        <a:xfrm>
          <a:off x="288063" y="1307020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632</xdr:row>
      <xdr:rowOff>0</xdr:rowOff>
    </xdr:from>
    <xdr:ext cx="184730" cy="655885"/>
    <xdr:sp macro="" textlink="">
      <xdr:nvSpPr>
        <xdr:cNvPr id="133" name="Rectangle 132"/>
        <xdr:cNvSpPr/>
      </xdr:nvSpPr>
      <xdr:spPr>
        <a:xfrm>
          <a:off x="2441663" y="1307020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632</xdr:row>
      <xdr:rowOff>0</xdr:rowOff>
    </xdr:from>
    <xdr:ext cx="5712687" cy="593304"/>
    <xdr:sp macro="" textlink="">
      <xdr:nvSpPr>
        <xdr:cNvPr id="134" name="Rectangle 133"/>
        <xdr:cNvSpPr/>
      </xdr:nvSpPr>
      <xdr:spPr>
        <a:xfrm>
          <a:off x="288063" y="1307020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632</xdr:row>
      <xdr:rowOff>0</xdr:rowOff>
    </xdr:from>
    <xdr:ext cx="184730" cy="655885"/>
    <xdr:sp macro="" textlink="">
      <xdr:nvSpPr>
        <xdr:cNvPr id="135" name="Rectangle 134"/>
        <xdr:cNvSpPr/>
      </xdr:nvSpPr>
      <xdr:spPr>
        <a:xfrm>
          <a:off x="2441663" y="1307020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632</xdr:row>
      <xdr:rowOff>0</xdr:rowOff>
    </xdr:from>
    <xdr:ext cx="5712687" cy="593304"/>
    <xdr:sp macro="" textlink="">
      <xdr:nvSpPr>
        <xdr:cNvPr id="136" name="Rectangle 135"/>
        <xdr:cNvSpPr/>
      </xdr:nvSpPr>
      <xdr:spPr>
        <a:xfrm>
          <a:off x="288063" y="1307020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632</xdr:row>
      <xdr:rowOff>0</xdr:rowOff>
    </xdr:from>
    <xdr:ext cx="184730" cy="655885"/>
    <xdr:sp macro="" textlink="">
      <xdr:nvSpPr>
        <xdr:cNvPr id="137" name="Rectangle 136"/>
        <xdr:cNvSpPr/>
      </xdr:nvSpPr>
      <xdr:spPr>
        <a:xfrm>
          <a:off x="2441663" y="1307020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632</xdr:row>
      <xdr:rowOff>0</xdr:rowOff>
    </xdr:from>
    <xdr:ext cx="5712687" cy="593304"/>
    <xdr:sp macro="" textlink="">
      <xdr:nvSpPr>
        <xdr:cNvPr id="138" name="Rectangle 137"/>
        <xdr:cNvSpPr/>
      </xdr:nvSpPr>
      <xdr:spPr>
        <a:xfrm>
          <a:off x="288063" y="1307020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632</xdr:row>
      <xdr:rowOff>0</xdr:rowOff>
    </xdr:from>
    <xdr:ext cx="184730" cy="655885"/>
    <xdr:sp macro="" textlink="">
      <xdr:nvSpPr>
        <xdr:cNvPr id="139" name="Rectangle 138"/>
        <xdr:cNvSpPr/>
      </xdr:nvSpPr>
      <xdr:spPr>
        <a:xfrm>
          <a:off x="2441663" y="1307020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632</xdr:row>
      <xdr:rowOff>0</xdr:rowOff>
    </xdr:from>
    <xdr:ext cx="5712687" cy="593304"/>
    <xdr:sp macro="" textlink="">
      <xdr:nvSpPr>
        <xdr:cNvPr id="140" name="Rectangle 139"/>
        <xdr:cNvSpPr/>
      </xdr:nvSpPr>
      <xdr:spPr>
        <a:xfrm>
          <a:off x="288063" y="1307020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632</xdr:row>
      <xdr:rowOff>0</xdr:rowOff>
    </xdr:from>
    <xdr:ext cx="184730" cy="655885"/>
    <xdr:sp macro="" textlink="">
      <xdr:nvSpPr>
        <xdr:cNvPr id="141" name="Rectangle 140"/>
        <xdr:cNvSpPr/>
      </xdr:nvSpPr>
      <xdr:spPr>
        <a:xfrm>
          <a:off x="2441663" y="1307020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0</xdr:col>
      <xdr:colOff>335688</xdr:colOff>
      <xdr:row>632</xdr:row>
      <xdr:rowOff>0</xdr:rowOff>
    </xdr:from>
    <xdr:ext cx="5712687" cy="593304"/>
    <xdr:sp macro="" textlink="">
      <xdr:nvSpPr>
        <xdr:cNvPr id="142" name="Rectangle 141"/>
        <xdr:cNvSpPr/>
      </xdr:nvSpPr>
      <xdr:spPr>
        <a:xfrm>
          <a:off x="288063" y="130702050"/>
          <a:ext cx="5712687" cy="59330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en-US" sz="36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oneCellAnchor>
    <xdr:from>
      <xdr:col>2</xdr:col>
      <xdr:colOff>298538</xdr:colOff>
      <xdr:row>632</xdr:row>
      <xdr:rowOff>0</xdr:rowOff>
    </xdr:from>
    <xdr:ext cx="184730" cy="655885"/>
    <xdr:sp macro="" textlink="">
      <xdr:nvSpPr>
        <xdr:cNvPr id="143" name="Rectangle 142"/>
        <xdr:cNvSpPr/>
      </xdr:nvSpPr>
      <xdr:spPr>
        <a:xfrm>
          <a:off x="2441663" y="130702050"/>
          <a:ext cx="18473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36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581025</xdr:colOff>
      <xdr:row>3</xdr:row>
      <xdr:rowOff>38100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66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581025</xdr:colOff>
      <xdr:row>3</xdr:row>
      <xdr:rowOff>38100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66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1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5.75" customHeight="1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5.75" customHeight="1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 customHeight="1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 customHeight="1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8.95" customHeight="1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8.95" customHeight="1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8.95" customHeight="1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8.95" customHeight="1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8.95" customHeight="1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8.95" customHeight="1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8.95" customHeight="1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8.95" customHeight="1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8.95" customHeight="1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8.95" customHeight="1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8.95" customHeight="1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8.95" customHeight="1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8.95" customHeight="1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8.95" customHeight="1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8.95" customHeight="1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8.95" customHeight="1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8.95" customHeight="1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8.95" customHeight="1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8.95" customHeight="1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A69:I69"/>
    <mergeCell ref="A71:I71"/>
    <mergeCell ref="A72:I72"/>
    <mergeCell ref="B110:C110"/>
    <mergeCell ref="B114:C114"/>
    <mergeCell ref="A131:I131"/>
    <mergeCell ref="A75:A76"/>
    <mergeCell ref="B75:B76"/>
    <mergeCell ref="C75:C76"/>
    <mergeCell ref="D75:E75"/>
    <mergeCell ref="F75:H75"/>
    <mergeCell ref="I75:I76"/>
    <mergeCell ref="B115:C115"/>
    <mergeCell ref="A1:I1"/>
    <mergeCell ref="A2:I2"/>
    <mergeCell ref="A3:I3"/>
    <mergeCell ref="A4:I4"/>
    <mergeCell ref="A6:I6"/>
    <mergeCell ref="A7:I7"/>
    <mergeCell ref="A66:I66"/>
    <mergeCell ref="A67:I67"/>
    <mergeCell ref="A68:I68"/>
    <mergeCell ref="B44:C44"/>
    <mergeCell ref="B45:C45"/>
    <mergeCell ref="B48:C48"/>
    <mergeCell ref="B49:C49"/>
    <mergeCell ref="B50:C50"/>
    <mergeCell ref="B51:C51"/>
    <mergeCell ref="B52:C52"/>
    <mergeCell ref="A10:A11"/>
    <mergeCell ref="B10:B11"/>
    <mergeCell ref="C10:C11"/>
    <mergeCell ref="D10:E10"/>
    <mergeCell ref="F10:H10"/>
    <mergeCell ref="I10:I11"/>
    <mergeCell ref="B116:C116"/>
    <mergeCell ref="B117:C117"/>
    <mergeCell ref="A132:I132"/>
    <mergeCell ref="A133:I133"/>
    <mergeCell ref="A134:I134"/>
    <mergeCell ref="A136:I136"/>
    <mergeCell ref="A137:I137"/>
    <mergeCell ref="A140:A141"/>
    <mergeCell ref="B140:B141"/>
    <mergeCell ref="C140:C141"/>
    <mergeCell ref="D140:E140"/>
    <mergeCell ref="F140:H140"/>
    <mergeCell ref="A196:I196"/>
    <mergeCell ref="A197:I197"/>
    <mergeCell ref="A198:I198"/>
    <mergeCell ref="A199:I199"/>
    <mergeCell ref="A201:I201"/>
    <mergeCell ref="A202:I202"/>
    <mergeCell ref="I140:I141"/>
    <mergeCell ref="B175:C175"/>
    <mergeCell ref="B179:C179"/>
    <mergeCell ref="B180:C180"/>
    <mergeCell ref="B181:C181"/>
    <mergeCell ref="B182:C182"/>
    <mergeCell ref="A261:I261"/>
    <mergeCell ref="A205:A206"/>
    <mergeCell ref="B205:B206"/>
    <mergeCell ref="C205:C206"/>
    <mergeCell ref="D205:E205"/>
    <mergeCell ref="F205:H205"/>
    <mergeCell ref="I205:I206"/>
    <mergeCell ref="B245:C245"/>
    <mergeCell ref="B246:C246"/>
    <mergeCell ref="B247:C247"/>
    <mergeCell ref="I270:I271"/>
    <mergeCell ref="B304:C304"/>
    <mergeCell ref="B305:C305"/>
    <mergeCell ref="B308:C308"/>
    <mergeCell ref="B309:C309"/>
    <mergeCell ref="B310:C310"/>
    <mergeCell ref="B311:C311"/>
    <mergeCell ref="B312:C312"/>
    <mergeCell ref="A262:I262"/>
    <mergeCell ref="A263:I263"/>
    <mergeCell ref="A264:I264"/>
    <mergeCell ref="A266:I266"/>
    <mergeCell ref="A267:I267"/>
    <mergeCell ref="A270:A271"/>
    <mergeCell ref="B270:B271"/>
    <mergeCell ref="C270:C271"/>
    <mergeCell ref="D270:E270"/>
    <mergeCell ref="F270:H270"/>
    <mergeCell ref="I335:I336"/>
    <mergeCell ref="B375:C375"/>
    <mergeCell ref="B376:C376"/>
    <mergeCell ref="B377:C377"/>
    <mergeCell ref="A326:I326"/>
    <mergeCell ref="A327:I327"/>
    <mergeCell ref="A328:I328"/>
    <mergeCell ref="A329:I329"/>
    <mergeCell ref="A331:I331"/>
    <mergeCell ref="A332:I332"/>
    <mergeCell ref="A456:I456"/>
    <mergeCell ref="A457:I457"/>
    <mergeCell ref="A458:I458"/>
    <mergeCell ref="A459:I459"/>
    <mergeCell ref="A461:I461"/>
    <mergeCell ref="A462:I462"/>
    <mergeCell ref="I400:I401"/>
    <mergeCell ref="B438:C438"/>
    <mergeCell ref="B441:C441"/>
    <mergeCell ref="B442:C442"/>
    <mergeCell ref="A400:A401"/>
    <mergeCell ref="B400:B401"/>
    <mergeCell ref="C400:C401"/>
    <mergeCell ref="D400:E400"/>
    <mergeCell ref="F400:H400"/>
    <mergeCell ref="B566:C566"/>
    <mergeCell ref="B569:C569"/>
    <mergeCell ref="B570:C570"/>
    <mergeCell ref="A589:I589"/>
    <mergeCell ref="A592:I592"/>
    <mergeCell ref="A587:I587"/>
    <mergeCell ref="A588:I588"/>
    <mergeCell ref="A590:I590"/>
    <mergeCell ref="I530:I531"/>
    <mergeCell ref="B567:C567"/>
    <mergeCell ref="B568:C568"/>
    <mergeCell ref="A530:A531"/>
    <mergeCell ref="B530:B531"/>
    <mergeCell ref="C530:C531"/>
    <mergeCell ref="D530:E530"/>
    <mergeCell ref="F530:H530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B563:C563"/>
    <mergeCell ref="A522:I522"/>
    <mergeCell ref="A523:I523"/>
    <mergeCell ref="A524:I524"/>
    <mergeCell ref="A526:I526"/>
    <mergeCell ref="A527:I527"/>
    <mergeCell ref="B503:C503"/>
    <mergeCell ref="B504:C504"/>
    <mergeCell ref="B507:C507"/>
    <mergeCell ref="A521:I521"/>
    <mergeCell ref="A465:A466"/>
    <mergeCell ref="B465:B466"/>
    <mergeCell ref="C465:C466"/>
    <mergeCell ref="D465:E465"/>
    <mergeCell ref="F465:H465"/>
    <mergeCell ref="I465:I466"/>
    <mergeCell ref="B111:C111"/>
    <mergeCell ref="B118:C118"/>
    <mergeCell ref="B176:C176"/>
    <mergeCell ref="B183:C183"/>
    <mergeCell ref="B241:C241"/>
    <mergeCell ref="B242:C242"/>
    <mergeCell ref="B248:C248"/>
    <mergeCell ref="B249:C249"/>
    <mergeCell ref="B434:C434"/>
    <mergeCell ref="A392:I392"/>
    <mergeCell ref="A393:I393"/>
    <mergeCell ref="A394:I394"/>
    <mergeCell ref="A396:I396"/>
    <mergeCell ref="A397:I397"/>
    <mergeCell ref="B369:C369"/>
    <mergeCell ref="B370:C370"/>
    <mergeCell ref="B373:C373"/>
    <mergeCell ref="B374:C374"/>
    <mergeCell ref="A391:I391"/>
    <mergeCell ref="A335:A336"/>
    <mergeCell ref="B335:B336"/>
    <mergeCell ref="C335:C336"/>
    <mergeCell ref="D335:E335"/>
    <mergeCell ref="F335:H335"/>
    <mergeCell ref="B632:C632"/>
    <mergeCell ref="B633:C633"/>
    <mergeCell ref="B634:C634"/>
    <mergeCell ref="B635:C635"/>
    <mergeCell ref="B636:C636"/>
    <mergeCell ref="A593:I593"/>
    <mergeCell ref="A596:A597"/>
    <mergeCell ref="B596:B597"/>
    <mergeCell ref="C596:C597"/>
    <mergeCell ref="D596:E596"/>
    <mergeCell ref="F596:H596"/>
    <mergeCell ref="I596:I597"/>
    <mergeCell ref="B628:C628"/>
    <mergeCell ref="B629:C629"/>
  </mergeCells>
  <pageMargins left="0.28000000000000003" right="0.31" top="0.75" bottom="0.75" header="0.3" footer="0.3"/>
  <pageSetup paperSize="5" scale="90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customHeight="1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customHeight="1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634"/>
  <sheetViews>
    <sheetView tabSelected="1" topLeftCell="A563" workbookViewId="0">
      <selection activeCell="A577" sqref="F577:F578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5" spans="1:9" ht="16.5">
      <c r="A65" s="70" t="s">
        <v>0</v>
      </c>
      <c r="B65" s="70"/>
      <c r="C65" s="70"/>
      <c r="D65" s="70"/>
      <c r="E65" s="70"/>
      <c r="F65" s="70"/>
      <c r="G65" s="70"/>
      <c r="H65" s="70"/>
      <c r="I65" s="70"/>
    </row>
    <row r="66" spans="1:9" ht="22.5">
      <c r="A66" s="71" t="s">
        <v>1</v>
      </c>
      <c r="B66" s="71"/>
      <c r="C66" s="71"/>
      <c r="D66" s="71"/>
      <c r="E66" s="71"/>
      <c r="F66" s="71"/>
      <c r="G66" s="71"/>
      <c r="H66" s="71"/>
      <c r="I66" s="71"/>
    </row>
    <row r="67" spans="1:9">
      <c r="A67" s="69" t="s">
        <v>2</v>
      </c>
      <c r="B67" s="69"/>
      <c r="C67" s="69"/>
      <c r="D67" s="69"/>
      <c r="E67" s="69"/>
      <c r="F67" s="69"/>
      <c r="G67" s="69"/>
      <c r="H67" s="69"/>
      <c r="I67" s="69"/>
    </row>
    <row r="68" spans="1:9" ht="15.75" thickBot="1">
      <c r="A68" s="72" t="s">
        <v>3</v>
      </c>
      <c r="B68" s="72"/>
      <c r="C68" s="72"/>
      <c r="D68" s="72"/>
      <c r="E68" s="72"/>
      <c r="F68" s="72"/>
      <c r="G68" s="72"/>
      <c r="H68" s="72"/>
      <c r="I68" s="72"/>
    </row>
    <row r="69" spans="1:9" ht="15.75" thickTop="1"/>
    <row r="70" spans="1:9" ht="18">
      <c r="A70" s="55" t="s">
        <v>12</v>
      </c>
      <c r="B70" s="55"/>
      <c r="C70" s="55"/>
      <c r="D70" s="55"/>
      <c r="E70" s="55"/>
      <c r="F70" s="55"/>
      <c r="G70" s="55"/>
      <c r="H70" s="55"/>
      <c r="I70" s="55"/>
    </row>
    <row r="71" spans="1:9" ht="18">
      <c r="A71" s="55" t="s">
        <v>26</v>
      </c>
      <c r="B71" s="55"/>
      <c r="C71" s="55"/>
      <c r="D71" s="55"/>
      <c r="E71" s="55"/>
      <c r="F71" s="55"/>
      <c r="G71" s="55"/>
      <c r="H71" s="55"/>
      <c r="I71" s="55"/>
    </row>
    <row r="73" spans="1:9" ht="21.75" thickBot="1">
      <c r="A73" s="5" t="s">
        <v>68</v>
      </c>
      <c r="E73" s="5" t="s">
        <v>24</v>
      </c>
      <c r="I73" t="s">
        <v>34</v>
      </c>
    </row>
    <row r="74" spans="1:9" ht="15.75" customHeight="1" thickTop="1">
      <c r="A74" s="56" t="s">
        <v>4</v>
      </c>
      <c r="B74" s="58" t="s">
        <v>5</v>
      </c>
      <c r="C74" s="60" t="s">
        <v>6</v>
      </c>
      <c r="D74" s="62" t="s">
        <v>13</v>
      </c>
      <c r="E74" s="62"/>
      <c r="F74" s="62" t="s">
        <v>16</v>
      </c>
      <c r="G74" s="62"/>
      <c r="H74" s="62"/>
      <c r="I74" s="63" t="s">
        <v>18</v>
      </c>
    </row>
    <row r="75" spans="1:9" ht="15.75" customHeight="1" thickBot="1">
      <c r="A75" s="57"/>
      <c r="B75" s="73"/>
      <c r="C75" s="74"/>
      <c r="D75" s="4" t="s">
        <v>14</v>
      </c>
      <c r="E75" s="4" t="s">
        <v>15</v>
      </c>
      <c r="F75" s="4" t="s">
        <v>14</v>
      </c>
      <c r="G75" s="4" t="s">
        <v>15</v>
      </c>
      <c r="H75" s="4" t="s">
        <v>17</v>
      </c>
      <c r="I75" s="64"/>
    </row>
    <row r="76" spans="1:9" ht="16.5" thickTop="1">
      <c r="A76" s="3">
        <v>1</v>
      </c>
      <c r="B76" s="40" t="s">
        <v>77</v>
      </c>
      <c r="C76" s="41" t="s">
        <v>7</v>
      </c>
      <c r="D76" s="16"/>
      <c r="E76" s="16"/>
      <c r="F76" s="16"/>
      <c r="G76" s="16"/>
      <c r="H76" s="8"/>
      <c r="I76" s="20"/>
    </row>
    <row r="77" spans="1:9" ht="15.75">
      <c r="A77" s="1">
        <v>2</v>
      </c>
      <c r="B77" s="40" t="s">
        <v>78</v>
      </c>
      <c r="C77" s="41" t="s">
        <v>8</v>
      </c>
      <c r="D77" s="17"/>
      <c r="E77" s="17"/>
      <c r="F77" s="17"/>
      <c r="G77" s="17"/>
      <c r="H77" s="2"/>
      <c r="I77" s="20"/>
    </row>
    <row r="78" spans="1:9" ht="15.75">
      <c r="A78" s="1">
        <v>3</v>
      </c>
      <c r="B78" s="40" t="s">
        <v>79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4</v>
      </c>
      <c r="B79" s="40" t="s">
        <v>80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5</v>
      </c>
      <c r="B80" s="40" t="s">
        <v>81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6</v>
      </c>
      <c r="B81" s="40" t="s">
        <v>82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7</v>
      </c>
      <c r="B82" s="40" t="s">
        <v>83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8</v>
      </c>
      <c r="B83" s="40" t="s">
        <v>84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9</v>
      </c>
      <c r="B84" s="40" t="s">
        <v>85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10</v>
      </c>
      <c r="B85" s="40" t="s">
        <v>86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11</v>
      </c>
      <c r="B86" s="40" t="s">
        <v>87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12</v>
      </c>
      <c r="B87" s="40" t="s">
        <v>88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13</v>
      </c>
      <c r="B88" s="40" t="s">
        <v>89</v>
      </c>
      <c r="C88" s="41" t="s">
        <v>7</v>
      </c>
      <c r="D88" s="17"/>
      <c r="E88" s="17"/>
      <c r="F88" s="17"/>
      <c r="G88" s="17"/>
      <c r="H88" s="2"/>
      <c r="I88" s="20"/>
    </row>
    <row r="89" spans="1:9" ht="15.75">
      <c r="A89" s="1">
        <v>14</v>
      </c>
      <c r="B89" s="40" t="s">
        <v>90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15</v>
      </c>
      <c r="B90" s="40" t="s">
        <v>91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16</v>
      </c>
      <c r="B91" s="40" t="s">
        <v>92</v>
      </c>
      <c r="C91" s="41" t="s">
        <v>8</v>
      </c>
      <c r="D91" s="17"/>
      <c r="E91" s="17"/>
      <c r="F91" s="17"/>
      <c r="G91" s="17"/>
      <c r="H91" s="2"/>
      <c r="I91" s="20"/>
    </row>
    <row r="92" spans="1:9" ht="15.75">
      <c r="A92" s="1">
        <v>17</v>
      </c>
      <c r="B92" s="40" t="s">
        <v>93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18</v>
      </c>
      <c r="B93" s="40" t="s">
        <v>94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19</v>
      </c>
      <c r="B94" s="40" t="s">
        <v>95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20</v>
      </c>
      <c r="B95" s="40" t="s">
        <v>96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21</v>
      </c>
      <c r="B96" s="40" t="s">
        <v>97</v>
      </c>
      <c r="C96" s="41" t="s">
        <v>7</v>
      </c>
      <c r="D96" s="17"/>
      <c r="E96" s="17"/>
      <c r="F96" s="17"/>
      <c r="G96" s="17"/>
      <c r="H96" s="2"/>
      <c r="I96" s="20"/>
    </row>
    <row r="97" spans="1:9" ht="15.75">
      <c r="A97" s="1">
        <v>22</v>
      </c>
      <c r="B97" s="45" t="s">
        <v>98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23</v>
      </c>
      <c r="B98" s="40" t="s">
        <v>99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24</v>
      </c>
      <c r="B99" s="40" t="s">
        <v>100</v>
      </c>
      <c r="C99" s="41" t="s">
        <v>8</v>
      </c>
      <c r="D99" s="17"/>
      <c r="E99" s="17"/>
      <c r="F99" s="17"/>
      <c r="G99" s="17"/>
      <c r="H99" s="2"/>
      <c r="I99" s="20"/>
    </row>
    <row r="100" spans="1:9" ht="15.75">
      <c r="A100" s="1">
        <v>25</v>
      </c>
      <c r="B100" s="40" t="s">
        <v>101</v>
      </c>
      <c r="C100" s="41" t="s">
        <v>7</v>
      </c>
      <c r="D100" s="17"/>
      <c r="E100" s="17"/>
      <c r="F100" s="17"/>
      <c r="G100" s="17"/>
      <c r="H100" s="2"/>
      <c r="I100" s="20"/>
    </row>
    <row r="101" spans="1:9" ht="15.75">
      <c r="A101" s="1">
        <v>26</v>
      </c>
      <c r="B101" s="40" t="s">
        <v>102</v>
      </c>
      <c r="C101" s="41" t="s">
        <v>8</v>
      </c>
      <c r="D101" s="17"/>
      <c r="E101" s="17"/>
      <c r="F101" s="17"/>
      <c r="G101" s="17"/>
      <c r="H101" s="2"/>
      <c r="I101" s="20"/>
    </row>
    <row r="102" spans="1:9" ht="15.75">
      <c r="A102" s="1">
        <v>27</v>
      </c>
      <c r="B102" s="40" t="s">
        <v>103</v>
      </c>
      <c r="C102" s="41" t="s">
        <v>7</v>
      </c>
      <c r="D102" s="17"/>
      <c r="E102" s="17"/>
      <c r="F102" s="17"/>
      <c r="G102" s="17"/>
      <c r="H102" s="2"/>
      <c r="I102" s="20"/>
    </row>
    <row r="103" spans="1:9" ht="15.75">
      <c r="A103" s="1">
        <v>28</v>
      </c>
      <c r="B103" s="40" t="s">
        <v>104</v>
      </c>
      <c r="C103" s="41" t="s">
        <v>8</v>
      </c>
      <c r="D103" s="17"/>
      <c r="E103" s="17"/>
      <c r="F103" s="17"/>
      <c r="G103" s="17"/>
      <c r="H103" s="2"/>
      <c r="I103" s="20"/>
    </row>
    <row r="104" spans="1:9" ht="15.75">
      <c r="A104" s="1">
        <v>29</v>
      </c>
      <c r="B104" s="40" t="s">
        <v>105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30</v>
      </c>
      <c r="B105" s="40" t="s">
        <v>106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31</v>
      </c>
      <c r="B106" s="40" t="s">
        <v>107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32</v>
      </c>
      <c r="B107" s="40" t="s">
        <v>108</v>
      </c>
      <c r="C107" s="41" t="s">
        <v>7</v>
      </c>
      <c r="D107" s="17"/>
      <c r="E107" s="17"/>
      <c r="F107" s="17"/>
      <c r="G107" s="17"/>
      <c r="H107" s="2"/>
      <c r="I107" s="20"/>
    </row>
    <row r="108" spans="1:9" ht="16.5" thickBot="1">
      <c r="A108" s="1">
        <v>33</v>
      </c>
      <c r="B108" s="40" t="s">
        <v>109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Top="1">
      <c r="A109" s="6"/>
      <c r="B109" s="65" t="s">
        <v>9</v>
      </c>
      <c r="C109" s="66"/>
      <c r="D109" s="26">
        <f>SUM(D76:D108)</f>
        <v>0</v>
      </c>
      <c r="E109" s="26">
        <f t="shared" ref="E109:G109" si="9">SUM(E76:E108)</f>
        <v>0</v>
      </c>
      <c r="F109" s="26">
        <f t="shared" si="9"/>
        <v>0</v>
      </c>
      <c r="G109" s="26">
        <f t="shared" si="9"/>
        <v>0</v>
      </c>
      <c r="H109" s="27"/>
      <c r="I109" s="27"/>
    </row>
    <row r="110" spans="1:9" ht="15.75">
      <c r="A110" s="7"/>
      <c r="B110" s="67" t="s">
        <v>10</v>
      </c>
      <c r="C110" s="68"/>
      <c r="D110" s="28">
        <f>MAX(D76:D108)</f>
        <v>0</v>
      </c>
      <c r="E110" s="28">
        <f t="shared" ref="E110:G110" si="10">MAX(E76:E108)</f>
        <v>0</v>
      </c>
      <c r="F110" s="28">
        <f t="shared" si="10"/>
        <v>0</v>
      </c>
      <c r="G110" s="28">
        <f t="shared" si="10"/>
        <v>0</v>
      </c>
      <c r="H110" s="29"/>
      <c r="I110" s="29"/>
    </row>
    <row r="111" spans="1:9" ht="15.75">
      <c r="A111" s="7"/>
      <c r="B111" s="30" t="s">
        <v>28</v>
      </c>
      <c r="C111" s="31"/>
      <c r="D111" s="28">
        <f>MIN(D76:D108)</f>
        <v>0</v>
      </c>
      <c r="E111" s="28">
        <f t="shared" ref="E111:G111" si="11">MIN(E76:E108)</f>
        <v>0</v>
      </c>
      <c r="F111" s="28">
        <f t="shared" si="11"/>
        <v>0</v>
      </c>
      <c r="G111" s="28">
        <f t="shared" si="11"/>
        <v>0</v>
      </c>
      <c r="H111" s="29"/>
      <c r="I111" s="29"/>
    </row>
    <row r="112" spans="1:9" ht="15.75">
      <c r="A112" s="7"/>
      <c r="B112" s="30" t="s">
        <v>11</v>
      </c>
      <c r="C112" s="31"/>
      <c r="D112" s="28" t="e">
        <f>AVERAGE(D76:D108)</f>
        <v>#DIV/0!</v>
      </c>
      <c r="E112" s="28" t="e">
        <f t="shared" ref="E112:G112" si="12">AVERAGE(E76:E108)</f>
        <v>#DIV/0!</v>
      </c>
      <c r="F112" s="28" t="e">
        <f t="shared" si="12"/>
        <v>#DIV/0!</v>
      </c>
      <c r="G112" s="28" t="e">
        <f t="shared" si="12"/>
        <v>#DIV/0!</v>
      </c>
      <c r="H112" s="29"/>
      <c r="I112" s="29"/>
    </row>
    <row r="113" spans="1:9" ht="15.75">
      <c r="A113" s="13"/>
      <c r="B113" s="49" t="s">
        <v>29</v>
      </c>
      <c r="C113" s="50"/>
      <c r="D113" s="32">
        <f>COUNTIF(D76:D108,"&gt;=75")/33*100</f>
        <v>0</v>
      </c>
      <c r="E113" s="32">
        <f t="shared" ref="E113:G113" si="13">COUNTIF(E76:E108,"&gt;=75")/33*100</f>
        <v>0</v>
      </c>
      <c r="F113" s="32">
        <f t="shared" si="13"/>
        <v>0</v>
      </c>
      <c r="G113" s="32">
        <f t="shared" si="13"/>
        <v>0</v>
      </c>
      <c r="H113" s="33"/>
      <c r="I113" s="33"/>
    </row>
    <row r="114" spans="1:9" ht="15.75">
      <c r="A114" s="34"/>
      <c r="B114" s="51" t="s">
        <v>30</v>
      </c>
      <c r="C114" s="52"/>
      <c r="D114" s="35">
        <f>COUNTIF(D76:D108,"&lt;=49")/33*100</f>
        <v>0</v>
      </c>
      <c r="E114" s="35">
        <f t="shared" ref="E114:G114" si="14">COUNTIF(E76:E108,"&lt;=49")/33*100</f>
        <v>0</v>
      </c>
      <c r="F114" s="35">
        <f t="shared" si="14"/>
        <v>0</v>
      </c>
      <c r="G114" s="35">
        <f t="shared" si="14"/>
        <v>0</v>
      </c>
      <c r="H114" s="28"/>
      <c r="I114" s="28"/>
    </row>
    <row r="115" spans="1:9" ht="15.75">
      <c r="A115" s="36"/>
      <c r="B115" s="51" t="s">
        <v>31</v>
      </c>
      <c r="C115" s="52"/>
      <c r="D115" s="35">
        <f>COUNTIF(D76:D108,"&lt;=64")/33*100-D114</f>
        <v>0</v>
      </c>
      <c r="E115" s="35">
        <f t="shared" ref="E115:G115" si="15">COUNTIF(E76:E108,"&lt;=64")/33*100-E114</f>
        <v>0</v>
      </c>
      <c r="F115" s="35">
        <f t="shared" si="15"/>
        <v>0</v>
      </c>
      <c r="G115" s="35">
        <f t="shared" si="15"/>
        <v>0</v>
      </c>
      <c r="H115" s="28"/>
      <c r="I115" s="28"/>
    </row>
    <row r="116" spans="1:9" ht="15.75">
      <c r="A116" s="36"/>
      <c r="B116" s="51" t="s">
        <v>32</v>
      </c>
      <c r="C116" s="52"/>
      <c r="D116" s="35">
        <f>COUNTIF(D76:D108,"&lt;=74")/33*100-D115</f>
        <v>0</v>
      </c>
      <c r="E116" s="35">
        <f t="shared" ref="E116:G116" si="16">COUNTIF(E76:E108,"&lt;=74")/33*100-E115</f>
        <v>0</v>
      </c>
      <c r="F116" s="35">
        <f t="shared" si="16"/>
        <v>0</v>
      </c>
      <c r="G116" s="35">
        <f t="shared" si="16"/>
        <v>0</v>
      </c>
      <c r="H116" s="28"/>
      <c r="I116" s="28"/>
    </row>
    <row r="117" spans="1:9" ht="16.5" thickBot="1">
      <c r="A117" s="37"/>
      <c r="B117" s="53" t="s">
        <v>33</v>
      </c>
      <c r="C117" s="54"/>
      <c r="D117" s="38">
        <f>COUNTIF(D76:D108,"&gt;=75")/33*100</f>
        <v>0</v>
      </c>
      <c r="E117" s="38">
        <f t="shared" ref="E117:G117" si="17">COUNTIF(E76:E108,"&gt;=75")/33*100</f>
        <v>0</v>
      </c>
      <c r="F117" s="38">
        <f t="shared" si="17"/>
        <v>0</v>
      </c>
      <c r="G117" s="38">
        <f t="shared" si="17"/>
        <v>0</v>
      </c>
      <c r="H117" s="39"/>
      <c r="I117" s="39"/>
    </row>
    <row r="118" spans="1:9" ht="15.75" thickTop="1"/>
    <row r="119" spans="1:9">
      <c r="B119" t="s">
        <v>20</v>
      </c>
      <c r="H119" s="14" t="s">
        <v>27</v>
      </c>
    </row>
    <row r="120" spans="1:9">
      <c r="B120" t="s">
        <v>21</v>
      </c>
      <c r="H120" t="s">
        <v>19</v>
      </c>
    </row>
    <row r="124" spans="1:9">
      <c r="B124" s="15" t="s">
        <v>22</v>
      </c>
      <c r="H124" s="21"/>
      <c r="I124" s="22"/>
    </row>
    <row r="125" spans="1:9">
      <c r="B125" t="s">
        <v>23</v>
      </c>
      <c r="H125" t="s">
        <v>25</v>
      </c>
    </row>
    <row r="129" spans="1:9" ht="16.5">
      <c r="A129" s="70" t="s">
        <v>0</v>
      </c>
      <c r="B129" s="70"/>
      <c r="C129" s="70"/>
      <c r="D129" s="70"/>
      <c r="E129" s="70"/>
      <c r="F129" s="70"/>
      <c r="G129" s="70"/>
      <c r="H129" s="70"/>
      <c r="I129" s="70"/>
    </row>
    <row r="130" spans="1:9" ht="22.5">
      <c r="A130" s="71" t="s">
        <v>1</v>
      </c>
      <c r="B130" s="71"/>
      <c r="C130" s="71"/>
      <c r="D130" s="71"/>
      <c r="E130" s="71"/>
      <c r="F130" s="71"/>
      <c r="G130" s="71"/>
      <c r="H130" s="71"/>
      <c r="I130" s="71"/>
    </row>
    <row r="131" spans="1:9">
      <c r="A131" s="69" t="s">
        <v>2</v>
      </c>
      <c r="B131" s="69"/>
      <c r="C131" s="69"/>
      <c r="D131" s="69"/>
      <c r="E131" s="69"/>
      <c r="F131" s="69"/>
      <c r="G131" s="69"/>
      <c r="H131" s="69"/>
      <c r="I131" s="69"/>
    </row>
    <row r="132" spans="1:9" ht="15.75" thickBot="1">
      <c r="A132" s="72" t="s">
        <v>3</v>
      </c>
      <c r="B132" s="72"/>
      <c r="C132" s="72"/>
      <c r="D132" s="72"/>
      <c r="E132" s="72"/>
      <c r="F132" s="72"/>
      <c r="G132" s="72"/>
      <c r="H132" s="72"/>
      <c r="I132" s="72"/>
    </row>
    <row r="133" spans="1:9" ht="15.75" thickTop="1"/>
    <row r="134" spans="1:9" ht="18">
      <c r="A134" s="55" t="s">
        <v>12</v>
      </c>
      <c r="B134" s="55"/>
      <c r="C134" s="55"/>
      <c r="D134" s="55"/>
      <c r="E134" s="55"/>
      <c r="F134" s="55"/>
      <c r="G134" s="55"/>
      <c r="H134" s="55"/>
      <c r="I134" s="55"/>
    </row>
    <row r="135" spans="1:9" ht="18">
      <c r="A135" s="55" t="s">
        <v>26</v>
      </c>
      <c r="B135" s="55"/>
      <c r="C135" s="55"/>
      <c r="D135" s="55"/>
      <c r="E135" s="55"/>
      <c r="F135" s="55"/>
      <c r="G135" s="55"/>
      <c r="H135" s="55"/>
      <c r="I135" s="55"/>
    </row>
    <row r="137" spans="1:9" ht="21.75" thickBot="1">
      <c r="A137" s="5" t="s">
        <v>69</v>
      </c>
      <c r="E137" s="5" t="s">
        <v>24</v>
      </c>
      <c r="I137" t="s">
        <v>34</v>
      </c>
    </row>
    <row r="138" spans="1:9" ht="15.75" customHeight="1" thickTop="1">
      <c r="A138" s="56" t="s">
        <v>4</v>
      </c>
      <c r="B138" s="58" t="s">
        <v>5</v>
      </c>
      <c r="C138" s="60" t="s">
        <v>6</v>
      </c>
      <c r="D138" s="62" t="s">
        <v>13</v>
      </c>
      <c r="E138" s="62"/>
      <c r="F138" s="62" t="s">
        <v>16</v>
      </c>
      <c r="G138" s="62"/>
      <c r="H138" s="62"/>
      <c r="I138" s="63" t="s">
        <v>18</v>
      </c>
    </row>
    <row r="139" spans="1:9" ht="15.75" customHeight="1" thickBot="1">
      <c r="A139" s="57"/>
      <c r="B139" s="73"/>
      <c r="C139" s="74"/>
      <c r="D139" s="4" t="s">
        <v>14</v>
      </c>
      <c r="E139" s="4" t="s">
        <v>15</v>
      </c>
      <c r="F139" s="4" t="s">
        <v>14</v>
      </c>
      <c r="G139" s="4" t="s">
        <v>15</v>
      </c>
      <c r="H139" s="4" t="s">
        <v>17</v>
      </c>
      <c r="I139" s="64"/>
    </row>
    <row r="140" spans="1:9" ht="16.5" thickTop="1">
      <c r="A140" s="3">
        <v>1</v>
      </c>
      <c r="B140" s="40" t="s">
        <v>110</v>
      </c>
      <c r="C140" s="41" t="s">
        <v>8</v>
      </c>
      <c r="D140" s="16"/>
      <c r="E140" s="16"/>
      <c r="F140" s="16"/>
      <c r="G140" s="16"/>
      <c r="H140" s="8"/>
      <c r="I140" s="20"/>
    </row>
    <row r="141" spans="1:9" ht="15.75">
      <c r="A141" s="1">
        <v>2</v>
      </c>
      <c r="B141" s="40" t="s">
        <v>111</v>
      </c>
      <c r="C141" s="41" t="s">
        <v>8</v>
      </c>
      <c r="D141" s="17"/>
      <c r="E141" s="17"/>
      <c r="F141" s="17"/>
      <c r="G141" s="17"/>
      <c r="H141" s="2"/>
      <c r="I141" s="20"/>
    </row>
    <row r="142" spans="1:9" ht="15.75">
      <c r="A142" s="1">
        <v>3</v>
      </c>
      <c r="B142" s="40" t="s">
        <v>112</v>
      </c>
      <c r="C142" s="41" t="s">
        <v>7</v>
      </c>
      <c r="D142" s="17"/>
      <c r="E142" s="17"/>
      <c r="F142" s="17"/>
      <c r="G142" s="17"/>
      <c r="H142" s="2"/>
      <c r="I142" s="20"/>
    </row>
    <row r="143" spans="1:9" ht="15.75">
      <c r="A143" s="1">
        <v>4</v>
      </c>
      <c r="B143" s="40" t="s">
        <v>113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5</v>
      </c>
      <c r="B144" s="40" t="s">
        <v>114</v>
      </c>
      <c r="C144" s="41" t="s">
        <v>8</v>
      </c>
      <c r="D144" s="17"/>
      <c r="E144" s="17"/>
      <c r="F144" s="17"/>
      <c r="G144" s="17"/>
      <c r="H144" s="2"/>
      <c r="I144" s="20"/>
    </row>
    <row r="145" spans="1:9" ht="15.75">
      <c r="A145" s="1">
        <v>6</v>
      </c>
      <c r="B145" s="40" t="s">
        <v>115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7</v>
      </c>
      <c r="B146" s="40" t="s">
        <v>116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8</v>
      </c>
      <c r="B147" s="40" t="s">
        <v>117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9</v>
      </c>
      <c r="B148" s="40" t="s">
        <v>118</v>
      </c>
      <c r="C148" s="41" t="s">
        <v>7</v>
      </c>
      <c r="D148" s="17"/>
      <c r="E148" s="17"/>
      <c r="F148" s="17"/>
      <c r="G148" s="17"/>
      <c r="H148" s="2"/>
      <c r="I148" s="20"/>
    </row>
    <row r="149" spans="1:9" ht="15.75">
      <c r="A149" s="1">
        <v>10</v>
      </c>
      <c r="B149" s="40" t="s">
        <v>119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11</v>
      </c>
      <c r="B150" s="40" t="s">
        <v>120</v>
      </c>
      <c r="C150" s="41" t="s">
        <v>8</v>
      </c>
      <c r="D150" s="17"/>
      <c r="E150" s="17"/>
      <c r="F150" s="17"/>
      <c r="G150" s="17"/>
      <c r="H150" s="2"/>
      <c r="I150" s="20"/>
    </row>
    <row r="151" spans="1:9" ht="15.75">
      <c r="A151" s="1">
        <v>12</v>
      </c>
      <c r="B151" s="40" t="s">
        <v>121</v>
      </c>
      <c r="C151" s="41" t="s">
        <v>7</v>
      </c>
      <c r="D151" s="17"/>
      <c r="E151" s="17"/>
      <c r="F151" s="17"/>
      <c r="G151" s="17"/>
      <c r="H151" s="2"/>
      <c r="I151" s="20"/>
    </row>
    <row r="152" spans="1:9" ht="15.75">
      <c r="A152" s="1">
        <v>13</v>
      </c>
      <c r="B152" s="40" t="s">
        <v>122</v>
      </c>
      <c r="C152" s="41" t="s">
        <v>7</v>
      </c>
      <c r="D152" s="17"/>
      <c r="E152" s="17"/>
      <c r="F152" s="17"/>
      <c r="G152" s="17"/>
      <c r="H152" s="2"/>
      <c r="I152" s="20"/>
    </row>
    <row r="153" spans="1:9" ht="15.75">
      <c r="A153" s="1">
        <v>14</v>
      </c>
      <c r="B153" s="40" t="s">
        <v>123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15</v>
      </c>
      <c r="B154" s="40" t="s">
        <v>124</v>
      </c>
      <c r="C154" s="41" t="s">
        <v>8</v>
      </c>
      <c r="D154" s="17"/>
      <c r="E154" s="17"/>
      <c r="F154" s="17"/>
      <c r="G154" s="23"/>
      <c r="H154" s="25"/>
      <c r="I154" s="20"/>
    </row>
    <row r="155" spans="1:9" ht="15.75">
      <c r="A155" s="1">
        <v>16</v>
      </c>
      <c r="B155" s="40" t="s">
        <v>125</v>
      </c>
      <c r="C155" s="41" t="s">
        <v>8</v>
      </c>
      <c r="D155" s="17"/>
      <c r="E155" s="17"/>
      <c r="F155" s="17"/>
      <c r="G155" s="23"/>
      <c r="H155" s="25"/>
      <c r="I155" s="20"/>
    </row>
    <row r="156" spans="1:9" ht="15.75">
      <c r="A156" s="1">
        <v>17</v>
      </c>
      <c r="B156" s="40" t="s">
        <v>126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18</v>
      </c>
      <c r="B157" s="40" t="s">
        <v>127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19</v>
      </c>
      <c r="B158" s="40" t="s">
        <v>128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20</v>
      </c>
      <c r="B159" s="40" t="s">
        <v>129</v>
      </c>
      <c r="C159" s="41" t="s">
        <v>7</v>
      </c>
      <c r="D159" s="17"/>
      <c r="E159" s="17"/>
      <c r="F159" s="17"/>
      <c r="G159" s="23"/>
      <c r="H159" s="25"/>
      <c r="I159" s="20"/>
    </row>
    <row r="160" spans="1:9" ht="15.75">
      <c r="A160" s="1">
        <v>21</v>
      </c>
      <c r="B160" s="40" t="s">
        <v>130</v>
      </c>
      <c r="C160" s="41" t="s">
        <v>7</v>
      </c>
      <c r="D160" s="17"/>
      <c r="E160" s="17"/>
      <c r="F160" s="17"/>
      <c r="G160" s="23"/>
      <c r="H160" s="25"/>
      <c r="I160" s="20"/>
    </row>
    <row r="161" spans="1:9" ht="15.75">
      <c r="A161" s="1">
        <v>22</v>
      </c>
      <c r="B161" s="40" t="s">
        <v>131</v>
      </c>
      <c r="C161" s="41" t="s">
        <v>8</v>
      </c>
      <c r="D161" s="17"/>
      <c r="E161" s="17"/>
      <c r="F161" s="17"/>
      <c r="G161" s="17"/>
      <c r="H161" s="2"/>
      <c r="I161" s="20"/>
    </row>
    <row r="162" spans="1:9" ht="15.75">
      <c r="A162" s="1">
        <v>23</v>
      </c>
      <c r="B162" s="45" t="s">
        <v>132</v>
      </c>
      <c r="C162" s="41" t="s">
        <v>8</v>
      </c>
      <c r="D162" s="17"/>
      <c r="E162" s="17"/>
      <c r="F162" s="17"/>
      <c r="G162" s="17"/>
      <c r="H162" s="2"/>
      <c r="I162" s="20"/>
    </row>
    <row r="163" spans="1:9" ht="15.75">
      <c r="A163" s="1">
        <v>24</v>
      </c>
      <c r="B163" s="40" t="s">
        <v>133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25</v>
      </c>
      <c r="B164" s="40" t="s">
        <v>134</v>
      </c>
      <c r="C164" s="41" t="s">
        <v>7</v>
      </c>
      <c r="D164" s="17"/>
      <c r="E164" s="17"/>
      <c r="F164" s="17"/>
      <c r="G164" s="17"/>
      <c r="H164" s="2"/>
      <c r="I164" s="20"/>
    </row>
    <row r="165" spans="1:9" ht="15.75">
      <c r="A165" s="1">
        <v>26</v>
      </c>
      <c r="B165" s="40" t="s">
        <v>135</v>
      </c>
      <c r="C165" s="41" t="s">
        <v>7</v>
      </c>
      <c r="D165" s="17"/>
      <c r="E165" s="17"/>
      <c r="F165" s="17"/>
      <c r="G165" s="17"/>
      <c r="H165" s="2"/>
      <c r="I165" s="20"/>
    </row>
    <row r="166" spans="1:9" ht="15.75">
      <c r="A166" s="1">
        <v>27</v>
      </c>
      <c r="B166" s="40" t="s">
        <v>136</v>
      </c>
      <c r="C166" s="41" t="s">
        <v>8</v>
      </c>
      <c r="D166" s="17"/>
      <c r="E166" s="17"/>
      <c r="F166" s="17"/>
      <c r="G166" s="17"/>
      <c r="H166" s="2"/>
      <c r="I166" s="20"/>
    </row>
    <row r="167" spans="1:9" ht="15.75">
      <c r="A167" s="1">
        <v>28</v>
      </c>
      <c r="B167" s="40" t="s">
        <v>137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29</v>
      </c>
      <c r="B168" s="40" t="s">
        <v>138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30</v>
      </c>
      <c r="B169" s="40" t="s">
        <v>139</v>
      </c>
      <c r="C169" s="41" t="s">
        <v>8</v>
      </c>
      <c r="D169" s="17"/>
      <c r="E169" s="17"/>
      <c r="F169" s="17"/>
      <c r="G169" s="17"/>
      <c r="H169" s="2"/>
      <c r="I169" s="20"/>
    </row>
    <row r="170" spans="1:9" ht="15.75">
      <c r="A170" s="1">
        <v>31</v>
      </c>
      <c r="B170" s="40" t="s">
        <v>140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32</v>
      </c>
      <c r="B171" s="46" t="s">
        <v>141</v>
      </c>
      <c r="C171" s="47" t="s">
        <v>8</v>
      </c>
      <c r="D171" s="17"/>
      <c r="E171" s="17"/>
      <c r="F171" s="17"/>
      <c r="G171" s="17"/>
      <c r="H171" s="2"/>
      <c r="I171" s="20"/>
    </row>
    <row r="172" spans="1:9" ht="16.5" thickBot="1">
      <c r="A172" s="1">
        <v>33</v>
      </c>
      <c r="B172" s="40" t="s">
        <v>142</v>
      </c>
      <c r="C172" s="41" t="s">
        <v>8</v>
      </c>
      <c r="D172" s="19"/>
      <c r="E172" s="19"/>
      <c r="F172" s="17"/>
      <c r="G172" s="19"/>
      <c r="H172" s="2"/>
      <c r="I172" s="20"/>
    </row>
    <row r="173" spans="1:9" ht="16.5" thickTop="1">
      <c r="A173" s="6"/>
      <c r="B173" s="65" t="s">
        <v>9</v>
      </c>
      <c r="C173" s="66"/>
      <c r="D173" s="26">
        <f>SUM(D140:D172)</f>
        <v>0</v>
      </c>
      <c r="E173" s="26">
        <f t="shared" ref="E173:G173" si="18">SUM(E140:E172)</f>
        <v>0</v>
      </c>
      <c r="F173" s="26">
        <f t="shared" si="18"/>
        <v>0</v>
      </c>
      <c r="G173" s="26">
        <f t="shared" si="18"/>
        <v>0</v>
      </c>
      <c r="H173" s="27"/>
      <c r="I173" s="27"/>
    </row>
    <row r="174" spans="1:9" ht="15.75">
      <c r="A174" s="7"/>
      <c r="B174" s="67" t="s">
        <v>10</v>
      </c>
      <c r="C174" s="68"/>
      <c r="D174" s="28">
        <f>MAX(D140:D172)</f>
        <v>0</v>
      </c>
      <c r="E174" s="28">
        <f t="shared" ref="E174:G174" si="19">MAX(E140:E172)</f>
        <v>0</v>
      </c>
      <c r="F174" s="28">
        <f t="shared" si="19"/>
        <v>0</v>
      </c>
      <c r="G174" s="28">
        <f t="shared" si="19"/>
        <v>0</v>
      </c>
      <c r="H174" s="29"/>
      <c r="I174" s="29"/>
    </row>
    <row r="175" spans="1:9" ht="15.75">
      <c r="A175" s="7"/>
      <c r="B175" s="30" t="s">
        <v>28</v>
      </c>
      <c r="C175" s="31"/>
      <c r="D175" s="28">
        <f>MIN(D140:D172)</f>
        <v>0</v>
      </c>
      <c r="E175" s="28">
        <f t="shared" ref="E175:G175" si="20">MIN(E140:E172)</f>
        <v>0</v>
      </c>
      <c r="F175" s="28">
        <f t="shared" si="20"/>
        <v>0</v>
      </c>
      <c r="G175" s="28">
        <f t="shared" si="20"/>
        <v>0</v>
      </c>
      <c r="H175" s="29"/>
      <c r="I175" s="29"/>
    </row>
    <row r="176" spans="1:9" ht="15.75">
      <c r="A176" s="7"/>
      <c r="B176" s="30" t="s">
        <v>11</v>
      </c>
      <c r="C176" s="31"/>
      <c r="D176" s="28" t="e">
        <f>AVERAGE(D140:D172)</f>
        <v>#DIV/0!</v>
      </c>
      <c r="E176" s="28" t="e">
        <f t="shared" ref="E176:G176" si="21">AVERAGE(E140:E172)</f>
        <v>#DIV/0!</v>
      </c>
      <c r="F176" s="28" t="e">
        <f t="shared" si="21"/>
        <v>#DIV/0!</v>
      </c>
      <c r="G176" s="28" t="e">
        <f t="shared" si="21"/>
        <v>#DIV/0!</v>
      </c>
      <c r="H176" s="29"/>
      <c r="I176" s="29"/>
    </row>
    <row r="177" spans="1:9" ht="15.75">
      <c r="A177" s="13"/>
      <c r="B177" s="49" t="s">
        <v>29</v>
      </c>
      <c r="C177" s="50"/>
      <c r="D177" s="32">
        <f>COUNTIF(D140:D172,"&gt;=75")/33*100</f>
        <v>0</v>
      </c>
      <c r="E177" s="32">
        <f t="shared" ref="E177:G177" si="22">COUNTIF(E140:E172,"&gt;=75")/33*100</f>
        <v>0</v>
      </c>
      <c r="F177" s="32">
        <f t="shared" si="22"/>
        <v>0</v>
      </c>
      <c r="G177" s="32">
        <f t="shared" si="22"/>
        <v>0</v>
      </c>
      <c r="H177" s="33"/>
      <c r="I177" s="33"/>
    </row>
    <row r="178" spans="1:9" ht="15.75">
      <c r="A178" s="34"/>
      <c r="B178" s="51" t="s">
        <v>30</v>
      </c>
      <c r="C178" s="52"/>
      <c r="D178" s="35">
        <f>COUNTIF(D140:D172,"&lt;=49")/33*100</f>
        <v>0</v>
      </c>
      <c r="E178" s="35">
        <f t="shared" ref="E178:G178" si="23">COUNTIF(E140:E172,"&lt;=49")/33*100</f>
        <v>0</v>
      </c>
      <c r="F178" s="35">
        <f t="shared" si="23"/>
        <v>0</v>
      </c>
      <c r="G178" s="35">
        <f t="shared" si="23"/>
        <v>0</v>
      </c>
      <c r="H178" s="28"/>
      <c r="I178" s="28"/>
    </row>
    <row r="179" spans="1:9" ht="15.75">
      <c r="A179" s="36"/>
      <c r="B179" s="51" t="s">
        <v>31</v>
      </c>
      <c r="C179" s="52"/>
      <c r="D179" s="35">
        <f>COUNTIF(D140:D172,"&lt;=64")/33*100-D178</f>
        <v>0</v>
      </c>
      <c r="E179" s="35">
        <f t="shared" ref="E179:G179" si="24">COUNTIF(E140:E172,"&lt;=64")/33*100-E178</f>
        <v>0</v>
      </c>
      <c r="F179" s="35">
        <f t="shared" si="24"/>
        <v>0</v>
      </c>
      <c r="G179" s="35">
        <f t="shared" si="24"/>
        <v>0</v>
      </c>
      <c r="H179" s="28"/>
      <c r="I179" s="28"/>
    </row>
    <row r="180" spans="1:9" ht="15.75">
      <c r="A180" s="36"/>
      <c r="B180" s="51" t="s">
        <v>32</v>
      </c>
      <c r="C180" s="52"/>
      <c r="D180" s="35">
        <f>COUNTIF(D140:D172,"&lt;=74")/33*100-D179</f>
        <v>0</v>
      </c>
      <c r="E180" s="35">
        <f t="shared" ref="E180:G180" si="25">COUNTIF(E140:E172,"&lt;=74")/33*100-E179</f>
        <v>0</v>
      </c>
      <c r="F180" s="35">
        <f t="shared" si="25"/>
        <v>0</v>
      </c>
      <c r="G180" s="35">
        <f t="shared" si="25"/>
        <v>0</v>
      </c>
      <c r="H180" s="28"/>
      <c r="I180" s="28"/>
    </row>
    <row r="181" spans="1:9" ht="16.5" thickBot="1">
      <c r="A181" s="37"/>
      <c r="B181" s="53" t="s">
        <v>33</v>
      </c>
      <c r="C181" s="54"/>
      <c r="D181" s="38">
        <f>COUNTIF(D140:D172,"&gt;=75")/33*100</f>
        <v>0</v>
      </c>
      <c r="E181" s="38">
        <f t="shared" ref="E181:G181" si="26">COUNTIF(E140:E172,"&gt;=75")/33*100</f>
        <v>0</v>
      </c>
      <c r="F181" s="38">
        <f t="shared" si="26"/>
        <v>0</v>
      </c>
      <c r="G181" s="38">
        <f t="shared" si="26"/>
        <v>0</v>
      </c>
      <c r="H181" s="39"/>
      <c r="I181" s="39"/>
    </row>
    <row r="182" spans="1:9" ht="15.75" thickTop="1"/>
    <row r="183" spans="1:9">
      <c r="B183" t="s">
        <v>20</v>
      </c>
      <c r="H183" s="14" t="s">
        <v>27</v>
      </c>
    </row>
    <row r="184" spans="1:9">
      <c r="B184" t="s">
        <v>21</v>
      </c>
      <c r="H184" t="s">
        <v>19</v>
      </c>
    </row>
    <row r="188" spans="1:9">
      <c r="B188" s="15" t="s">
        <v>22</v>
      </c>
      <c r="H188" s="21"/>
      <c r="I188" s="22"/>
    </row>
    <row r="189" spans="1:9">
      <c r="B189" t="s">
        <v>23</v>
      </c>
      <c r="H189" t="s">
        <v>25</v>
      </c>
    </row>
    <row r="193" spans="1:9" ht="16.5">
      <c r="A193" s="70" t="s">
        <v>0</v>
      </c>
      <c r="B193" s="70"/>
      <c r="C193" s="70"/>
      <c r="D193" s="70"/>
      <c r="E193" s="70"/>
      <c r="F193" s="70"/>
      <c r="G193" s="70"/>
      <c r="H193" s="70"/>
      <c r="I193" s="70"/>
    </row>
    <row r="194" spans="1:9" ht="22.5">
      <c r="A194" s="71" t="s">
        <v>1</v>
      </c>
      <c r="B194" s="71"/>
      <c r="C194" s="71"/>
      <c r="D194" s="71"/>
      <c r="E194" s="71"/>
      <c r="F194" s="71"/>
      <c r="G194" s="71"/>
      <c r="H194" s="71"/>
      <c r="I194" s="71"/>
    </row>
    <row r="195" spans="1:9">
      <c r="A195" s="69" t="s">
        <v>2</v>
      </c>
      <c r="B195" s="69"/>
      <c r="C195" s="69"/>
      <c r="D195" s="69"/>
      <c r="E195" s="69"/>
      <c r="F195" s="69"/>
      <c r="G195" s="69"/>
      <c r="H195" s="69"/>
      <c r="I195" s="69"/>
    </row>
    <row r="196" spans="1:9" ht="15.75" thickBot="1">
      <c r="A196" s="72" t="s">
        <v>3</v>
      </c>
      <c r="B196" s="72"/>
      <c r="C196" s="72"/>
      <c r="D196" s="72"/>
      <c r="E196" s="72"/>
      <c r="F196" s="72"/>
      <c r="G196" s="72"/>
      <c r="H196" s="72"/>
      <c r="I196" s="72"/>
    </row>
    <row r="197" spans="1:9" ht="15.75" thickTop="1"/>
    <row r="198" spans="1:9" ht="18">
      <c r="A198" s="55" t="s">
        <v>12</v>
      </c>
      <c r="B198" s="55"/>
      <c r="C198" s="55"/>
      <c r="D198" s="55"/>
      <c r="E198" s="55"/>
      <c r="F198" s="55"/>
      <c r="G198" s="55"/>
      <c r="H198" s="55"/>
      <c r="I198" s="55"/>
    </row>
    <row r="199" spans="1:9" ht="18">
      <c r="A199" s="55" t="s">
        <v>26</v>
      </c>
      <c r="B199" s="55"/>
      <c r="C199" s="55"/>
      <c r="D199" s="55"/>
      <c r="E199" s="55"/>
      <c r="F199" s="55"/>
      <c r="G199" s="55"/>
      <c r="H199" s="55"/>
      <c r="I199" s="55"/>
    </row>
    <row r="201" spans="1:9" ht="21.75" thickBot="1">
      <c r="A201" s="5" t="s">
        <v>70</v>
      </c>
      <c r="E201" s="5" t="s">
        <v>24</v>
      </c>
      <c r="I201" t="s">
        <v>34</v>
      </c>
    </row>
    <row r="202" spans="1:9" ht="15.75" customHeight="1" thickTop="1">
      <c r="A202" s="56" t="s">
        <v>4</v>
      </c>
      <c r="B202" s="58" t="s">
        <v>5</v>
      </c>
      <c r="C202" s="60" t="s">
        <v>6</v>
      </c>
      <c r="D202" s="62" t="s">
        <v>13</v>
      </c>
      <c r="E202" s="62"/>
      <c r="F202" s="62" t="s">
        <v>16</v>
      </c>
      <c r="G202" s="62"/>
      <c r="H202" s="62"/>
      <c r="I202" s="63" t="s">
        <v>18</v>
      </c>
    </row>
    <row r="203" spans="1:9" ht="15.75" customHeight="1" thickBot="1">
      <c r="A203" s="57"/>
      <c r="B203" s="73"/>
      <c r="C203" s="74"/>
      <c r="D203" s="4" t="s">
        <v>14</v>
      </c>
      <c r="E203" s="4" t="s">
        <v>15</v>
      </c>
      <c r="F203" s="4" t="s">
        <v>14</v>
      </c>
      <c r="G203" s="4" t="s">
        <v>15</v>
      </c>
      <c r="H203" s="4" t="s">
        <v>17</v>
      </c>
      <c r="I203" s="64"/>
    </row>
    <row r="204" spans="1:9" ht="16.5" thickTop="1">
      <c r="A204" s="3">
        <v>1</v>
      </c>
      <c r="B204" s="40" t="s">
        <v>143</v>
      </c>
      <c r="C204" s="41" t="s">
        <v>7</v>
      </c>
      <c r="D204" s="16"/>
      <c r="E204" s="16"/>
      <c r="F204" s="16"/>
      <c r="G204" s="16"/>
      <c r="H204" s="8"/>
      <c r="I204" s="20"/>
    </row>
    <row r="205" spans="1:9" ht="15.75">
      <c r="A205" s="1">
        <v>2</v>
      </c>
      <c r="B205" s="40" t="s">
        <v>144</v>
      </c>
      <c r="C205" s="41" t="s">
        <v>7</v>
      </c>
      <c r="D205" s="17"/>
      <c r="E205" s="17"/>
      <c r="F205" s="17"/>
      <c r="G205" s="17"/>
      <c r="H205" s="2"/>
      <c r="I205" s="20"/>
    </row>
    <row r="206" spans="1:9" ht="15.75">
      <c r="A206" s="1">
        <v>3</v>
      </c>
      <c r="B206" s="40" t="s">
        <v>145</v>
      </c>
      <c r="C206" s="41" t="s">
        <v>8</v>
      </c>
      <c r="D206" s="17"/>
      <c r="E206" s="17"/>
      <c r="F206" s="17"/>
      <c r="G206" s="17"/>
      <c r="H206" s="2"/>
      <c r="I206" s="20"/>
    </row>
    <row r="207" spans="1:9" ht="15.75">
      <c r="A207" s="1">
        <v>4</v>
      </c>
      <c r="B207" s="40" t="s">
        <v>146</v>
      </c>
      <c r="C207" s="41" t="s">
        <v>8</v>
      </c>
      <c r="D207" s="17"/>
      <c r="E207" s="17"/>
      <c r="F207" s="17"/>
      <c r="G207" s="17"/>
      <c r="H207" s="2"/>
      <c r="I207" s="20"/>
    </row>
    <row r="208" spans="1:9" ht="15.75">
      <c r="A208" s="1">
        <v>5</v>
      </c>
      <c r="B208" s="40" t="s">
        <v>147</v>
      </c>
      <c r="C208" s="41" t="s">
        <v>8</v>
      </c>
      <c r="D208" s="17"/>
      <c r="E208" s="17"/>
      <c r="F208" s="17"/>
      <c r="G208" s="17"/>
      <c r="H208" s="2"/>
      <c r="I208" s="20"/>
    </row>
    <row r="209" spans="1:9" ht="15.75">
      <c r="A209" s="1">
        <v>6</v>
      </c>
      <c r="B209" s="40" t="s">
        <v>148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7</v>
      </c>
      <c r="B210" s="40" t="s">
        <v>149</v>
      </c>
      <c r="C210" s="41" t="s">
        <v>8</v>
      </c>
      <c r="D210" s="17"/>
      <c r="E210" s="17"/>
      <c r="F210" s="17"/>
      <c r="G210" s="23"/>
      <c r="H210" s="2"/>
      <c r="I210" s="20"/>
    </row>
    <row r="211" spans="1:9" ht="15.75">
      <c r="A211" s="1">
        <v>8</v>
      </c>
      <c r="B211" s="40" t="s">
        <v>150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9</v>
      </c>
      <c r="B212" s="40" t="s">
        <v>151</v>
      </c>
      <c r="C212" s="41" t="s">
        <v>7</v>
      </c>
      <c r="D212" s="17"/>
      <c r="E212" s="17"/>
      <c r="F212" s="17"/>
      <c r="G212" s="17"/>
      <c r="H212" s="2"/>
      <c r="I212" s="20"/>
    </row>
    <row r="213" spans="1:9" ht="15.75">
      <c r="A213" s="1">
        <v>10</v>
      </c>
      <c r="B213" s="40" t="s">
        <v>152</v>
      </c>
      <c r="C213" s="41" t="s">
        <v>7</v>
      </c>
      <c r="D213" s="17"/>
      <c r="E213" s="17"/>
      <c r="F213" s="17"/>
      <c r="G213" s="17"/>
      <c r="H213" s="2"/>
      <c r="I213" s="20"/>
    </row>
    <row r="214" spans="1:9" ht="15.75">
      <c r="A214" s="1">
        <v>11</v>
      </c>
      <c r="B214" s="40" t="s">
        <v>153</v>
      </c>
      <c r="C214" s="41" t="s">
        <v>7</v>
      </c>
      <c r="D214" s="17"/>
      <c r="E214" s="17"/>
      <c r="F214" s="17"/>
      <c r="G214" s="17"/>
      <c r="H214" s="2"/>
      <c r="I214" s="20"/>
    </row>
    <row r="215" spans="1:9" ht="15.75">
      <c r="A215" s="1">
        <v>12</v>
      </c>
      <c r="B215" s="40" t="s">
        <v>154</v>
      </c>
      <c r="C215" s="41" t="s">
        <v>8</v>
      </c>
      <c r="D215" s="17"/>
      <c r="E215" s="17"/>
      <c r="F215" s="17"/>
      <c r="G215" s="17"/>
      <c r="H215" s="2"/>
      <c r="I215" s="20"/>
    </row>
    <row r="216" spans="1:9" ht="15.75">
      <c r="A216" s="1">
        <v>13</v>
      </c>
      <c r="B216" s="40" t="s">
        <v>155</v>
      </c>
      <c r="C216" s="41" t="s">
        <v>8</v>
      </c>
      <c r="D216" s="17"/>
      <c r="E216" s="17"/>
      <c r="F216" s="17"/>
      <c r="G216" s="17"/>
      <c r="H216" s="2"/>
      <c r="I216" s="20"/>
    </row>
    <row r="217" spans="1:9" ht="15.75">
      <c r="A217" s="1">
        <v>14</v>
      </c>
      <c r="B217" s="40" t="s">
        <v>156</v>
      </c>
      <c r="C217" s="41" t="s">
        <v>8</v>
      </c>
      <c r="D217" s="17"/>
      <c r="E217" s="17"/>
      <c r="F217" s="17"/>
      <c r="G217" s="17"/>
      <c r="H217" s="2"/>
      <c r="I217" s="20"/>
    </row>
    <row r="218" spans="1:9" ht="15.75">
      <c r="A218" s="1">
        <v>15</v>
      </c>
      <c r="B218" s="40" t="s">
        <v>157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16</v>
      </c>
      <c r="B219" s="40" t="s">
        <v>158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17</v>
      </c>
      <c r="B220" s="40" t="s">
        <v>159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18</v>
      </c>
      <c r="B221" s="40" t="s">
        <v>160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19</v>
      </c>
      <c r="B222" s="40" t="s">
        <v>161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20</v>
      </c>
      <c r="B223" s="40" t="s">
        <v>162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21</v>
      </c>
      <c r="B224" s="40" t="s">
        <v>163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22</v>
      </c>
      <c r="B225" s="40" t="s">
        <v>164</v>
      </c>
      <c r="C225" s="41" t="s">
        <v>7</v>
      </c>
      <c r="D225" s="17"/>
      <c r="E225" s="17"/>
      <c r="F225" s="17"/>
      <c r="G225" s="17"/>
      <c r="H225" s="2"/>
      <c r="I225" s="20"/>
    </row>
    <row r="226" spans="1:9" ht="15.75">
      <c r="A226" s="1">
        <v>23</v>
      </c>
      <c r="B226" s="40" t="s">
        <v>165</v>
      </c>
      <c r="C226" s="41" t="s">
        <v>7</v>
      </c>
      <c r="D226" s="17"/>
      <c r="E226" s="17"/>
      <c r="F226" s="17"/>
      <c r="G226" s="17"/>
      <c r="H226" s="2"/>
      <c r="I226" s="20"/>
    </row>
    <row r="227" spans="1:9" ht="15.75">
      <c r="A227" s="1">
        <v>24</v>
      </c>
      <c r="B227" s="40" t="s">
        <v>166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25</v>
      </c>
      <c r="B228" s="40" t="s">
        <v>167</v>
      </c>
      <c r="C228" s="41" t="s">
        <v>8</v>
      </c>
      <c r="D228" s="17"/>
      <c r="E228" s="17"/>
      <c r="F228" s="17"/>
      <c r="G228" s="17"/>
      <c r="H228" s="2"/>
      <c r="I228" s="20"/>
    </row>
    <row r="229" spans="1:9" ht="15.75">
      <c r="A229" s="1">
        <v>26</v>
      </c>
      <c r="B229" s="40" t="s">
        <v>168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27</v>
      </c>
      <c r="B230" s="40" t="s">
        <v>169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28</v>
      </c>
      <c r="B231" s="40" t="s">
        <v>170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29</v>
      </c>
      <c r="B232" s="40" t="s">
        <v>171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30</v>
      </c>
      <c r="B233" s="40" t="s">
        <v>172</v>
      </c>
      <c r="C233" s="41" t="s">
        <v>7</v>
      </c>
      <c r="D233" s="17"/>
      <c r="E233" s="17"/>
      <c r="F233" s="23"/>
      <c r="G233" s="23"/>
      <c r="H233" s="2"/>
      <c r="I233" s="20"/>
    </row>
    <row r="234" spans="1:9" ht="15.75">
      <c r="A234" s="1">
        <v>31</v>
      </c>
      <c r="B234" s="40" t="s">
        <v>173</v>
      </c>
      <c r="C234" s="41" t="s">
        <v>7</v>
      </c>
      <c r="D234" s="17"/>
      <c r="E234" s="17"/>
      <c r="F234" s="23"/>
      <c r="G234" s="23"/>
      <c r="H234" s="2"/>
      <c r="I234" s="20"/>
    </row>
    <row r="235" spans="1:9" ht="15.75">
      <c r="A235" s="1">
        <v>32</v>
      </c>
      <c r="B235" s="40" t="s">
        <v>174</v>
      </c>
      <c r="C235" s="41" t="s">
        <v>8</v>
      </c>
      <c r="D235" s="17"/>
      <c r="E235" s="17"/>
      <c r="F235" s="23"/>
      <c r="G235" s="23"/>
      <c r="H235" s="2"/>
      <c r="I235" s="20"/>
    </row>
    <row r="236" spans="1:9" ht="15.75">
      <c r="A236" s="1">
        <v>33</v>
      </c>
      <c r="B236" s="40" t="s">
        <v>175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6.5" thickBot="1">
      <c r="A237" s="1">
        <v>34</v>
      </c>
      <c r="B237" s="40" t="s">
        <v>176</v>
      </c>
      <c r="C237" s="41" t="s">
        <v>8</v>
      </c>
      <c r="D237" s="17"/>
      <c r="E237" s="17"/>
      <c r="F237" s="17"/>
      <c r="G237" s="17"/>
      <c r="H237" s="2"/>
      <c r="I237" s="20"/>
    </row>
    <row r="238" spans="1:9" ht="16.5" thickTop="1">
      <c r="A238" s="6"/>
      <c r="B238" s="65" t="s">
        <v>9</v>
      </c>
      <c r="C238" s="66"/>
      <c r="D238" s="26">
        <f>SUM(D204:D237)</f>
        <v>0</v>
      </c>
      <c r="E238" s="26">
        <f t="shared" ref="E238:G238" si="27">SUM(E204:E237)</f>
        <v>0</v>
      </c>
      <c r="F238" s="26">
        <f t="shared" si="27"/>
        <v>0</v>
      </c>
      <c r="G238" s="26">
        <f t="shared" si="27"/>
        <v>0</v>
      </c>
      <c r="H238" s="27"/>
      <c r="I238" s="27"/>
    </row>
    <row r="239" spans="1:9" ht="15.75">
      <c r="A239" s="7"/>
      <c r="B239" s="67" t="s">
        <v>10</v>
      </c>
      <c r="C239" s="68"/>
      <c r="D239" s="28">
        <f>MAX(D204:D237)</f>
        <v>0</v>
      </c>
      <c r="E239" s="28">
        <f t="shared" ref="E239:G239" si="28">MAX(E204:E237)</f>
        <v>0</v>
      </c>
      <c r="F239" s="28">
        <f t="shared" si="28"/>
        <v>0</v>
      </c>
      <c r="G239" s="28">
        <f t="shared" si="28"/>
        <v>0</v>
      </c>
      <c r="H239" s="29"/>
      <c r="I239" s="29"/>
    </row>
    <row r="240" spans="1:9" ht="15.75">
      <c r="A240" s="7"/>
      <c r="B240" s="30" t="s">
        <v>28</v>
      </c>
      <c r="C240" s="31"/>
      <c r="D240" s="28">
        <f>MIN(D204:D237)</f>
        <v>0</v>
      </c>
      <c r="E240" s="28">
        <f t="shared" ref="E240:G240" si="29">MIN(E204:E237)</f>
        <v>0</v>
      </c>
      <c r="F240" s="28">
        <f t="shared" si="29"/>
        <v>0</v>
      </c>
      <c r="G240" s="28">
        <f t="shared" si="29"/>
        <v>0</v>
      </c>
      <c r="H240" s="29"/>
      <c r="I240" s="29"/>
    </row>
    <row r="241" spans="1:9" ht="15.75">
      <c r="A241" s="7"/>
      <c r="B241" s="30" t="s">
        <v>11</v>
      </c>
      <c r="C241" s="31"/>
      <c r="D241" s="28" t="e">
        <f>AVERAGE(D204:D237)</f>
        <v>#DIV/0!</v>
      </c>
      <c r="E241" s="28" t="e">
        <f t="shared" ref="E241:G241" si="30">AVERAGE(E204:E237)</f>
        <v>#DIV/0!</v>
      </c>
      <c r="F241" s="28" t="e">
        <f t="shared" si="30"/>
        <v>#DIV/0!</v>
      </c>
      <c r="G241" s="28" t="e">
        <f t="shared" si="30"/>
        <v>#DIV/0!</v>
      </c>
      <c r="H241" s="29"/>
      <c r="I241" s="29"/>
    </row>
    <row r="242" spans="1:9" ht="15.75">
      <c r="A242" s="13"/>
      <c r="B242" s="49" t="s">
        <v>29</v>
      </c>
      <c r="C242" s="50"/>
      <c r="D242" s="32">
        <f>COUNTIF(D204:D237,"&gt;=75")/34*100</f>
        <v>0</v>
      </c>
      <c r="E242" s="32">
        <f t="shared" ref="E242:G242" si="31">COUNTIF(E204:E237,"&gt;=75")/34*100</f>
        <v>0</v>
      </c>
      <c r="F242" s="32">
        <f t="shared" si="31"/>
        <v>0</v>
      </c>
      <c r="G242" s="32">
        <f t="shared" si="31"/>
        <v>0</v>
      </c>
      <c r="H242" s="33"/>
      <c r="I242" s="33"/>
    </row>
    <row r="243" spans="1:9" ht="15.75">
      <c r="A243" s="34"/>
      <c r="B243" s="51" t="s">
        <v>30</v>
      </c>
      <c r="C243" s="52"/>
      <c r="D243" s="35">
        <f>COUNTIF(D204:D237,"&lt;=49")/34*100</f>
        <v>0</v>
      </c>
      <c r="E243" s="35">
        <f t="shared" ref="E243:G243" si="32">COUNTIF(E204:E237,"&lt;=49")/34*100</f>
        <v>0</v>
      </c>
      <c r="F243" s="35">
        <f t="shared" si="32"/>
        <v>0</v>
      </c>
      <c r="G243" s="35">
        <f t="shared" si="32"/>
        <v>0</v>
      </c>
      <c r="H243" s="28"/>
      <c r="I243" s="28"/>
    </row>
    <row r="244" spans="1:9" ht="15.75">
      <c r="A244" s="36"/>
      <c r="B244" s="51" t="s">
        <v>31</v>
      </c>
      <c r="C244" s="52"/>
      <c r="D244" s="35">
        <f>COUNTIF(D204:D237,"&lt;=64")/34*100-D243</f>
        <v>0</v>
      </c>
      <c r="E244" s="35">
        <f t="shared" ref="E244:G244" si="33">COUNTIF(E204:E237,"&lt;=64")/34*100-E243</f>
        <v>0</v>
      </c>
      <c r="F244" s="35">
        <f t="shared" si="33"/>
        <v>0</v>
      </c>
      <c r="G244" s="35">
        <f t="shared" si="33"/>
        <v>0</v>
      </c>
      <c r="H244" s="28"/>
      <c r="I244" s="28"/>
    </row>
    <row r="245" spans="1:9" ht="15.75">
      <c r="A245" s="36"/>
      <c r="B245" s="51" t="s">
        <v>32</v>
      </c>
      <c r="C245" s="52"/>
      <c r="D245" s="35">
        <f>COUNTIF(D204:D237,"&lt;=74")/34*100-D244</f>
        <v>0</v>
      </c>
      <c r="E245" s="35">
        <f t="shared" ref="E245:G245" si="34">COUNTIF(E204:E237,"&lt;=74")/34*100-E244</f>
        <v>0</v>
      </c>
      <c r="F245" s="35">
        <f t="shared" si="34"/>
        <v>0</v>
      </c>
      <c r="G245" s="35">
        <f t="shared" si="34"/>
        <v>0</v>
      </c>
      <c r="H245" s="28"/>
      <c r="I245" s="28"/>
    </row>
    <row r="246" spans="1:9" ht="16.5" thickBot="1">
      <c r="A246" s="37"/>
      <c r="B246" s="53" t="s">
        <v>33</v>
      </c>
      <c r="C246" s="54"/>
      <c r="D246" s="38">
        <f>COUNTIF(D204:D237,"&gt;=75")/34*100</f>
        <v>0</v>
      </c>
      <c r="E246" s="38">
        <f t="shared" ref="E246:G246" si="35">COUNTIF(E204:E237,"&gt;=75")/34*100</f>
        <v>0</v>
      </c>
      <c r="F246" s="38">
        <f t="shared" si="35"/>
        <v>0</v>
      </c>
      <c r="G246" s="38">
        <f t="shared" si="35"/>
        <v>0</v>
      </c>
      <c r="H246" s="39"/>
      <c r="I246" s="39"/>
    </row>
    <row r="247" spans="1:9" ht="15.75" thickTop="1"/>
    <row r="248" spans="1:9">
      <c r="B248" t="s">
        <v>20</v>
      </c>
      <c r="H248" s="14" t="s">
        <v>27</v>
      </c>
    </row>
    <row r="249" spans="1:9">
      <c r="B249" t="s">
        <v>21</v>
      </c>
      <c r="H249" t="s">
        <v>19</v>
      </c>
    </row>
    <row r="253" spans="1:9">
      <c r="B253" s="15" t="s">
        <v>22</v>
      </c>
      <c r="H253" s="21"/>
      <c r="I253" s="22"/>
    </row>
    <row r="254" spans="1:9">
      <c r="B254" t="s">
        <v>23</v>
      </c>
      <c r="H254" t="s">
        <v>25</v>
      </c>
    </row>
    <row r="257" spans="1:9" ht="16.5">
      <c r="A257" s="70" t="s">
        <v>0</v>
      </c>
      <c r="B257" s="70"/>
      <c r="C257" s="70"/>
      <c r="D257" s="70"/>
      <c r="E257" s="70"/>
      <c r="F257" s="70"/>
      <c r="G257" s="70"/>
      <c r="H257" s="70"/>
      <c r="I257" s="70"/>
    </row>
    <row r="258" spans="1:9" ht="22.5">
      <c r="A258" s="71" t="s">
        <v>1</v>
      </c>
      <c r="B258" s="71"/>
      <c r="C258" s="71"/>
      <c r="D258" s="71"/>
      <c r="E258" s="71"/>
      <c r="F258" s="71"/>
      <c r="G258" s="71"/>
      <c r="H258" s="71"/>
      <c r="I258" s="71"/>
    </row>
    <row r="259" spans="1:9">
      <c r="A259" s="69" t="s">
        <v>2</v>
      </c>
      <c r="B259" s="69"/>
      <c r="C259" s="69"/>
      <c r="D259" s="69"/>
      <c r="E259" s="69"/>
      <c r="F259" s="69"/>
      <c r="G259" s="69"/>
      <c r="H259" s="69"/>
      <c r="I259" s="69"/>
    </row>
    <row r="260" spans="1:9" ht="15.75" thickBot="1">
      <c r="A260" s="72" t="s">
        <v>3</v>
      </c>
      <c r="B260" s="72"/>
      <c r="C260" s="72"/>
      <c r="D260" s="72"/>
      <c r="E260" s="72"/>
      <c r="F260" s="72"/>
      <c r="G260" s="72"/>
      <c r="H260" s="72"/>
      <c r="I260" s="72"/>
    </row>
    <row r="261" spans="1:9" ht="15.75" thickTop="1"/>
    <row r="262" spans="1:9" ht="18">
      <c r="A262" s="55" t="s">
        <v>12</v>
      </c>
      <c r="B262" s="55"/>
      <c r="C262" s="55"/>
      <c r="D262" s="55"/>
      <c r="E262" s="55"/>
      <c r="F262" s="55"/>
      <c r="G262" s="55"/>
      <c r="H262" s="55"/>
      <c r="I262" s="55"/>
    </row>
    <row r="263" spans="1:9" ht="18">
      <c r="A263" s="55" t="s">
        <v>26</v>
      </c>
      <c r="B263" s="55"/>
      <c r="C263" s="55"/>
      <c r="D263" s="55"/>
      <c r="E263" s="55"/>
      <c r="F263" s="55"/>
      <c r="G263" s="55"/>
      <c r="H263" s="55"/>
      <c r="I263" s="55"/>
    </row>
    <row r="265" spans="1:9" ht="21.75" thickBot="1">
      <c r="A265" s="5" t="s">
        <v>71</v>
      </c>
      <c r="E265" s="5" t="s">
        <v>24</v>
      </c>
      <c r="I265" t="s">
        <v>34</v>
      </c>
    </row>
    <row r="266" spans="1:9" ht="15.75" customHeight="1" thickTop="1">
      <c r="A266" s="56" t="s">
        <v>4</v>
      </c>
      <c r="B266" s="58" t="s">
        <v>5</v>
      </c>
      <c r="C266" s="60" t="s">
        <v>6</v>
      </c>
      <c r="D266" s="62" t="s">
        <v>13</v>
      </c>
      <c r="E266" s="62"/>
      <c r="F266" s="62" t="s">
        <v>16</v>
      </c>
      <c r="G266" s="62"/>
      <c r="H266" s="62"/>
      <c r="I266" s="63" t="s">
        <v>18</v>
      </c>
    </row>
    <row r="267" spans="1:9" ht="15.75" customHeight="1" thickBot="1">
      <c r="A267" s="57"/>
      <c r="B267" s="73"/>
      <c r="C267" s="74"/>
      <c r="D267" s="4" t="s">
        <v>14</v>
      </c>
      <c r="E267" s="4" t="s">
        <v>15</v>
      </c>
      <c r="F267" s="4" t="s">
        <v>14</v>
      </c>
      <c r="G267" s="4" t="s">
        <v>15</v>
      </c>
      <c r="H267" s="4" t="s">
        <v>17</v>
      </c>
      <c r="I267" s="64"/>
    </row>
    <row r="268" spans="1:9" ht="16.5" thickTop="1">
      <c r="A268" s="3">
        <v>1</v>
      </c>
      <c r="B268" s="40" t="s">
        <v>177</v>
      </c>
      <c r="C268" s="41" t="s">
        <v>7</v>
      </c>
      <c r="D268" s="16"/>
      <c r="E268" s="16"/>
      <c r="F268" s="16"/>
      <c r="G268" s="24"/>
      <c r="H268" s="8"/>
      <c r="I268" s="20"/>
    </row>
    <row r="269" spans="1:9" ht="15.75">
      <c r="A269" s="1">
        <v>2</v>
      </c>
      <c r="B269" s="40" t="s">
        <v>178</v>
      </c>
      <c r="C269" s="41" t="s">
        <v>8</v>
      </c>
      <c r="D269" s="17"/>
      <c r="E269" s="17"/>
      <c r="F269" s="16"/>
      <c r="G269" s="24"/>
      <c r="H269" s="2"/>
      <c r="I269" s="20"/>
    </row>
    <row r="270" spans="1:9" ht="15.75">
      <c r="A270" s="1">
        <v>3</v>
      </c>
      <c r="B270" s="40" t="s">
        <v>179</v>
      </c>
      <c r="C270" s="41" t="s">
        <v>8</v>
      </c>
      <c r="D270" s="17"/>
      <c r="E270" s="17"/>
      <c r="F270" s="16"/>
      <c r="G270" s="24"/>
      <c r="H270" s="2"/>
      <c r="I270" s="20"/>
    </row>
    <row r="271" spans="1:9" ht="15.75">
      <c r="A271" s="1">
        <v>4</v>
      </c>
      <c r="B271" s="40" t="s">
        <v>180</v>
      </c>
      <c r="C271" s="41" t="s">
        <v>8</v>
      </c>
      <c r="D271" s="17"/>
      <c r="E271" s="17"/>
      <c r="F271" s="16"/>
      <c r="G271" s="24"/>
      <c r="H271" s="2"/>
      <c r="I271" s="20"/>
    </row>
    <row r="272" spans="1:9" ht="15.75">
      <c r="A272" s="1">
        <v>5</v>
      </c>
      <c r="B272" s="40" t="s">
        <v>181</v>
      </c>
      <c r="C272" s="41" t="s">
        <v>7</v>
      </c>
      <c r="D272" s="17"/>
      <c r="E272" s="17"/>
      <c r="F272" s="16"/>
      <c r="G272" s="24"/>
      <c r="H272" s="2"/>
      <c r="I272" s="20"/>
    </row>
    <row r="273" spans="1:9" ht="15.75">
      <c r="A273" s="1">
        <v>6</v>
      </c>
      <c r="B273" s="40" t="s">
        <v>182</v>
      </c>
      <c r="C273" s="41" t="s">
        <v>8</v>
      </c>
      <c r="D273" s="17"/>
      <c r="E273" s="17"/>
      <c r="F273" s="16"/>
      <c r="G273" s="16"/>
      <c r="H273" s="2"/>
      <c r="I273" s="20"/>
    </row>
    <row r="274" spans="1:9" ht="15.75">
      <c r="A274" s="1">
        <v>7</v>
      </c>
      <c r="B274" s="40" t="s">
        <v>183</v>
      </c>
      <c r="C274" s="41" t="s">
        <v>8</v>
      </c>
      <c r="D274" s="17"/>
      <c r="E274" s="17"/>
      <c r="F274" s="16"/>
      <c r="G274" s="17"/>
      <c r="H274" s="2"/>
      <c r="I274" s="20"/>
    </row>
    <row r="275" spans="1:9" ht="15.75">
      <c r="A275" s="1">
        <v>8</v>
      </c>
      <c r="B275" s="40" t="s">
        <v>184</v>
      </c>
      <c r="C275" s="41" t="s">
        <v>8</v>
      </c>
      <c r="D275" s="17"/>
      <c r="E275" s="17"/>
      <c r="F275" s="16"/>
      <c r="G275" s="17"/>
      <c r="H275" s="2"/>
      <c r="I275" s="20"/>
    </row>
    <row r="276" spans="1:9" ht="15.75">
      <c r="A276" s="1">
        <v>9</v>
      </c>
      <c r="B276" s="40" t="s">
        <v>185</v>
      </c>
      <c r="C276" s="41" t="s">
        <v>7</v>
      </c>
      <c r="D276" s="17"/>
      <c r="E276" s="17"/>
      <c r="F276" s="16"/>
      <c r="G276" s="16"/>
      <c r="H276" s="2"/>
      <c r="I276" s="20"/>
    </row>
    <row r="277" spans="1:9" ht="15.75">
      <c r="A277" s="1">
        <v>10</v>
      </c>
      <c r="B277" s="40" t="s">
        <v>186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11</v>
      </c>
      <c r="B278" s="40" t="s">
        <v>187</v>
      </c>
      <c r="C278" s="41" t="s">
        <v>7</v>
      </c>
      <c r="D278" s="17"/>
      <c r="E278" s="17"/>
      <c r="F278" s="16"/>
      <c r="G278" s="17"/>
      <c r="H278" s="2"/>
      <c r="I278" s="20"/>
    </row>
    <row r="279" spans="1:9" ht="15.75">
      <c r="A279" s="1">
        <v>12</v>
      </c>
      <c r="B279" s="40" t="s">
        <v>188</v>
      </c>
      <c r="C279" s="41" t="s">
        <v>7</v>
      </c>
      <c r="D279" s="17"/>
      <c r="E279" s="17"/>
      <c r="F279" s="17"/>
      <c r="G279" s="17"/>
      <c r="H279" s="2"/>
      <c r="I279" s="20"/>
    </row>
    <row r="280" spans="1:9" ht="15.75">
      <c r="A280" s="1">
        <v>13</v>
      </c>
      <c r="B280" s="40" t="s">
        <v>189</v>
      </c>
      <c r="C280" s="41" t="s">
        <v>8</v>
      </c>
      <c r="D280" s="17"/>
      <c r="E280" s="17"/>
      <c r="F280" s="16"/>
      <c r="G280" s="17"/>
      <c r="H280" s="2"/>
      <c r="I280" s="20"/>
    </row>
    <row r="281" spans="1:9" ht="15.75">
      <c r="A281" s="1">
        <v>14</v>
      </c>
      <c r="B281" s="40" t="s">
        <v>190</v>
      </c>
      <c r="C281" s="41" t="s">
        <v>7</v>
      </c>
      <c r="D281" s="17"/>
      <c r="E281" s="17"/>
      <c r="F281" s="17"/>
      <c r="G281" s="17"/>
      <c r="H281" s="2"/>
      <c r="I281" s="20"/>
    </row>
    <row r="282" spans="1:9" ht="15.75">
      <c r="A282" s="1">
        <v>15</v>
      </c>
      <c r="B282" s="40" t="s">
        <v>191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16</v>
      </c>
      <c r="B283" s="40" t="s">
        <v>192</v>
      </c>
      <c r="C283" s="41" t="s">
        <v>7</v>
      </c>
      <c r="D283" s="17"/>
      <c r="E283" s="17"/>
      <c r="F283" s="16"/>
      <c r="G283" s="17"/>
      <c r="H283" s="2"/>
      <c r="I283" s="20"/>
    </row>
    <row r="284" spans="1:9" ht="15.75">
      <c r="A284" s="1">
        <v>17</v>
      </c>
      <c r="B284" s="40" t="s">
        <v>193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18</v>
      </c>
      <c r="B285" s="40" t="s">
        <v>194</v>
      </c>
      <c r="C285" s="41" t="s">
        <v>7</v>
      </c>
      <c r="D285" s="17"/>
      <c r="E285" s="17"/>
      <c r="F285" s="16"/>
      <c r="G285" s="23"/>
      <c r="H285" s="2"/>
      <c r="I285" s="20"/>
    </row>
    <row r="286" spans="1:9" ht="15.75">
      <c r="A286" s="1">
        <v>19</v>
      </c>
      <c r="B286" s="40" t="s">
        <v>195</v>
      </c>
      <c r="C286" s="41" t="s">
        <v>8</v>
      </c>
      <c r="D286" s="17"/>
      <c r="E286" s="17"/>
      <c r="F286" s="16"/>
      <c r="G286" s="17"/>
      <c r="H286" s="2"/>
      <c r="I286" s="20"/>
    </row>
    <row r="287" spans="1:9" ht="15.75">
      <c r="A287" s="1">
        <v>20</v>
      </c>
      <c r="B287" s="40" t="s">
        <v>196</v>
      </c>
      <c r="C287" s="41" t="s">
        <v>8</v>
      </c>
      <c r="D287" s="17"/>
      <c r="E287" s="17"/>
      <c r="F287" s="16"/>
      <c r="G287" s="17"/>
      <c r="H287" s="2"/>
      <c r="I287" s="20"/>
    </row>
    <row r="288" spans="1:9" ht="15.75">
      <c r="A288" s="1">
        <v>21</v>
      </c>
      <c r="B288" s="40" t="s">
        <v>197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22</v>
      </c>
      <c r="B289" s="40" t="s">
        <v>198</v>
      </c>
      <c r="C289" s="41" t="s">
        <v>8</v>
      </c>
      <c r="D289" s="17"/>
      <c r="E289" s="17"/>
      <c r="F289" s="17"/>
      <c r="G289" s="17"/>
      <c r="H289" s="2"/>
      <c r="I289" s="20"/>
    </row>
    <row r="290" spans="1:9" ht="15.75">
      <c r="A290" s="1">
        <v>23</v>
      </c>
      <c r="B290" s="40" t="s">
        <v>199</v>
      </c>
      <c r="C290" s="41" t="s">
        <v>8</v>
      </c>
      <c r="D290" s="17"/>
      <c r="E290" s="17"/>
      <c r="F290" s="17"/>
      <c r="G290" s="17"/>
      <c r="H290" s="2"/>
      <c r="I290" s="20"/>
    </row>
    <row r="291" spans="1:9" ht="15.75">
      <c r="A291" s="1">
        <v>24</v>
      </c>
      <c r="B291" s="40" t="s">
        <v>200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25</v>
      </c>
      <c r="B292" s="40" t="s">
        <v>201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26</v>
      </c>
      <c r="B293" s="40" t="s">
        <v>202</v>
      </c>
      <c r="C293" s="41" t="s">
        <v>8</v>
      </c>
      <c r="D293" s="17"/>
      <c r="E293" s="17"/>
      <c r="F293" s="16"/>
      <c r="G293" s="17"/>
      <c r="H293" s="2"/>
      <c r="I293" s="20"/>
    </row>
    <row r="294" spans="1:9" ht="15.75">
      <c r="A294" s="1">
        <v>27</v>
      </c>
      <c r="B294" s="40" t="s">
        <v>203</v>
      </c>
      <c r="C294" s="41" t="s">
        <v>8</v>
      </c>
      <c r="D294" s="17"/>
      <c r="E294" s="17"/>
      <c r="F294" s="16"/>
      <c r="G294" s="17"/>
      <c r="H294" s="2"/>
      <c r="I294" s="20"/>
    </row>
    <row r="295" spans="1:9" ht="15.75">
      <c r="A295" s="1">
        <v>28</v>
      </c>
      <c r="B295" s="40" t="s">
        <v>204</v>
      </c>
      <c r="C295" s="41" t="s">
        <v>7</v>
      </c>
      <c r="D295" s="17"/>
      <c r="E295" s="17"/>
      <c r="F295" s="16"/>
      <c r="G295" s="17"/>
      <c r="H295" s="2"/>
      <c r="I295" s="20"/>
    </row>
    <row r="296" spans="1:9" ht="15.75">
      <c r="A296" s="1">
        <v>29</v>
      </c>
      <c r="B296" s="40" t="s">
        <v>205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30</v>
      </c>
      <c r="B297" s="40" t="s">
        <v>206</v>
      </c>
      <c r="C297" s="41" t="s">
        <v>7</v>
      </c>
      <c r="D297" s="17"/>
      <c r="E297" s="17"/>
      <c r="F297" s="16"/>
      <c r="G297" s="17"/>
      <c r="H297" s="2"/>
      <c r="I297" s="20"/>
    </row>
    <row r="298" spans="1:9" ht="15.75">
      <c r="A298" s="1">
        <v>31</v>
      </c>
      <c r="B298" s="40" t="s">
        <v>207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6.5" thickBot="1">
      <c r="A299" s="1">
        <v>32</v>
      </c>
      <c r="B299" s="40" t="s">
        <v>208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6.5" thickTop="1">
      <c r="A300" s="6"/>
      <c r="B300" s="65" t="s">
        <v>9</v>
      </c>
      <c r="C300" s="66"/>
      <c r="D300" s="26">
        <f>SUM(D268:D299)</f>
        <v>0</v>
      </c>
      <c r="E300" s="26">
        <f t="shared" ref="E300:G300" si="36">SUM(E268:E299)</f>
        <v>0</v>
      </c>
      <c r="F300" s="26">
        <f t="shared" si="36"/>
        <v>0</v>
      </c>
      <c r="G300" s="26">
        <f t="shared" si="36"/>
        <v>0</v>
      </c>
      <c r="H300" s="27"/>
      <c r="I300" s="27"/>
    </row>
    <row r="301" spans="1:9" ht="15.75">
      <c r="A301" s="7"/>
      <c r="B301" s="67" t="s">
        <v>10</v>
      </c>
      <c r="C301" s="68"/>
      <c r="D301" s="28">
        <f>MAX(D268:D299)</f>
        <v>0</v>
      </c>
      <c r="E301" s="28">
        <f t="shared" ref="E301:G301" si="37">MAX(E268:E299)</f>
        <v>0</v>
      </c>
      <c r="F301" s="28">
        <f t="shared" si="37"/>
        <v>0</v>
      </c>
      <c r="G301" s="28">
        <f t="shared" si="37"/>
        <v>0</v>
      </c>
      <c r="H301" s="29"/>
      <c r="I301" s="29"/>
    </row>
    <row r="302" spans="1:9" ht="15.75">
      <c r="A302" s="7"/>
      <c r="B302" s="30" t="s">
        <v>28</v>
      </c>
      <c r="C302" s="31"/>
      <c r="D302" s="28">
        <f>MIN(D268:D299)</f>
        <v>0</v>
      </c>
      <c r="E302" s="28">
        <f t="shared" ref="E302:G302" si="38">MIN(E268:E299)</f>
        <v>0</v>
      </c>
      <c r="F302" s="28">
        <f t="shared" si="38"/>
        <v>0</v>
      </c>
      <c r="G302" s="28">
        <f t="shared" si="38"/>
        <v>0</v>
      </c>
      <c r="H302" s="29"/>
      <c r="I302" s="29"/>
    </row>
    <row r="303" spans="1:9" ht="15.75">
      <c r="A303" s="7"/>
      <c r="B303" s="30" t="s">
        <v>11</v>
      </c>
      <c r="C303" s="31"/>
      <c r="D303" s="28" t="e">
        <f>AVERAGE(D268:D299)</f>
        <v>#DIV/0!</v>
      </c>
      <c r="E303" s="28" t="e">
        <f t="shared" ref="E303:G303" si="39">AVERAGE(E268:E299)</f>
        <v>#DIV/0!</v>
      </c>
      <c r="F303" s="28" t="e">
        <f t="shared" si="39"/>
        <v>#DIV/0!</v>
      </c>
      <c r="G303" s="28" t="e">
        <f t="shared" si="39"/>
        <v>#DIV/0!</v>
      </c>
      <c r="H303" s="29"/>
      <c r="I303" s="29"/>
    </row>
    <row r="304" spans="1:9" ht="15.75">
      <c r="A304" s="13"/>
      <c r="B304" s="49" t="s">
        <v>29</v>
      </c>
      <c r="C304" s="50"/>
      <c r="D304" s="32">
        <f>COUNTIF(D268:D299,"&gt;=75")/32*100</f>
        <v>0</v>
      </c>
      <c r="E304" s="32">
        <f t="shared" ref="E304:G304" si="40">COUNTIF(E268:E299,"&gt;=75")/32*100</f>
        <v>0</v>
      </c>
      <c r="F304" s="32">
        <f t="shared" si="40"/>
        <v>0</v>
      </c>
      <c r="G304" s="32">
        <f t="shared" si="40"/>
        <v>0</v>
      </c>
      <c r="H304" s="33"/>
      <c r="I304" s="33"/>
    </row>
    <row r="305" spans="1:9" ht="15.75">
      <c r="A305" s="34"/>
      <c r="B305" s="51" t="s">
        <v>30</v>
      </c>
      <c r="C305" s="52"/>
      <c r="D305" s="35">
        <f>COUNTIF(D268:D299,"&lt;=49")/32*100</f>
        <v>0</v>
      </c>
      <c r="E305" s="35">
        <f t="shared" ref="E305:G305" si="41">COUNTIF(E268:E299,"&lt;=49")/32*100</f>
        <v>0</v>
      </c>
      <c r="F305" s="35">
        <f t="shared" si="41"/>
        <v>0</v>
      </c>
      <c r="G305" s="35">
        <f t="shared" si="41"/>
        <v>0</v>
      </c>
      <c r="H305" s="28"/>
      <c r="I305" s="28"/>
    </row>
    <row r="306" spans="1:9" ht="15.75">
      <c r="A306" s="36"/>
      <c r="B306" s="51" t="s">
        <v>31</v>
      </c>
      <c r="C306" s="52"/>
      <c r="D306" s="35">
        <f>COUNTIF(D268:D299,"&lt;=64")/32*100-D305</f>
        <v>0</v>
      </c>
      <c r="E306" s="35">
        <f t="shared" ref="E306:G306" si="42">COUNTIF(E268:E299,"&lt;=64")/32*100-E305</f>
        <v>0</v>
      </c>
      <c r="F306" s="35">
        <f t="shared" si="42"/>
        <v>0</v>
      </c>
      <c r="G306" s="35">
        <f t="shared" si="42"/>
        <v>0</v>
      </c>
      <c r="H306" s="28"/>
      <c r="I306" s="28"/>
    </row>
    <row r="307" spans="1:9" ht="15.75">
      <c r="A307" s="36"/>
      <c r="B307" s="51" t="s">
        <v>32</v>
      </c>
      <c r="C307" s="52"/>
      <c r="D307" s="35">
        <f>COUNTIF(D268:D299,"&lt;=74")/32*100-D306</f>
        <v>0</v>
      </c>
      <c r="E307" s="35">
        <f t="shared" ref="E307:G307" si="43">COUNTIF(E268:E299,"&lt;=74")/32*100-E306</f>
        <v>0</v>
      </c>
      <c r="F307" s="35">
        <f t="shared" si="43"/>
        <v>0</v>
      </c>
      <c r="G307" s="35">
        <f t="shared" si="43"/>
        <v>0</v>
      </c>
      <c r="H307" s="28"/>
      <c r="I307" s="28"/>
    </row>
    <row r="308" spans="1:9" ht="16.5" thickBot="1">
      <c r="A308" s="37"/>
      <c r="B308" s="53" t="s">
        <v>33</v>
      </c>
      <c r="C308" s="54"/>
      <c r="D308" s="38">
        <f>COUNTIF(D268:D299,"&gt;=75")/32*100</f>
        <v>0</v>
      </c>
      <c r="E308" s="38">
        <f t="shared" ref="E308:G308" si="44">COUNTIF(E268:E299,"&gt;=75")/32*100</f>
        <v>0</v>
      </c>
      <c r="F308" s="38">
        <f t="shared" si="44"/>
        <v>0</v>
      </c>
      <c r="G308" s="38">
        <f t="shared" si="44"/>
        <v>0</v>
      </c>
      <c r="H308" s="39"/>
      <c r="I308" s="39"/>
    </row>
    <row r="309" spans="1:9" ht="15.75" thickTop="1"/>
    <row r="310" spans="1:9">
      <c r="B310" t="s">
        <v>20</v>
      </c>
      <c r="H310" s="14" t="s">
        <v>27</v>
      </c>
    </row>
    <row r="311" spans="1:9">
      <c r="B311" t="s">
        <v>21</v>
      </c>
      <c r="H311" t="s">
        <v>19</v>
      </c>
    </row>
    <row r="315" spans="1:9">
      <c r="B315" s="15" t="s">
        <v>22</v>
      </c>
      <c r="H315" s="21"/>
      <c r="I315" s="22"/>
    </row>
    <row r="316" spans="1:9">
      <c r="B316" t="s">
        <v>23</v>
      </c>
      <c r="H316" t="s">
        <v>25</v>
      </c>
    </row>
    <row r="321" spans="1:9" ht="16.5">
      <c r="A321" s="70" t="s">
        <v>0</v>
      </c>
      <c r="B321" s="70"/>
      <c r="C321" s="70"/>
      <c r="D321" s="70"/>
      <c r="E321" s="70"/>
      <c r="F321" s="70"/>
      <c r="G321" s="70"/>
      <c r="H321" s="70"/>
      <c r="I321" s="70"/>
    </row>
    <row r="322" spans="1:9" ht="22.5">
      <c r="A322" s="71" t="s">
        <v>1</v>
      </c>
      <c r="B322" s="71"/>
      <c r="C322" s="71"/>
      <c r="D322" s="71"/>
      <c r="E322" s="71"/>
      <c r="F322" s="71"/>
      <c r="G322" s="71"/>
      <c r="H322" s="71"/>
      <c r="I322" s="71"/>
    </row>
    <row r="323" spans="1:9">
      <c r="A323" s="69" t="s">
        <v>2</v>
      </c>
      <c r="B323" s="69"/>
      <c r="C323" s="69"/>
      <c r="D323" s="69"/>
      <c r="E323" s="69"/>
      <c r="F323" s="69"/>
      <c r="G323" s="69"/>
      <c r="H323" s="69"/>
      <c r="I323" s="69"/>
    </row>
    <row r="324" spans="1:9" ht="15.75" thickBot="1">
      <c r="A324" s="72" t="s">
        <v>3</v>
      </c>
      <c r="B324" s="72"/>
      <c r="C324" s="72"/>
      <c r="D324" s="72"/>
      <c r="E324" s="72"/>
      <c r="F324" s="72"/>
      <c r="G324" s="72"/>
      <c r="H324" s="72"/>
      <c r="I324" s="72"/>
    </row>
    <row r="325" spans="1:9" ht="15.75" thickTop="1"/>
    <row r="326" spans="1:9" ht="18">
      <c r="A326" s="55" t="s">
        <v>12</v>
      </c>
      <c r="B326" s="55"/>
      <c r="C326" s="55"/>
      <c r="D326" s="55"/>
      <c r="E326" s="55"/>
      <c r="F326" s="55"/>
      <c r="G326" s="55"/>
      <c r="H326" s="55"/>
      <c r="I326" s="55"/>
    </row>
    <row r="327" spans="1:9" ht="18">
      <c r="A327" s="55" t="s">
        <v>26</v>
      </c>
      <c r="B327" s="55"/>
      <c r="C327" s="55"/>
      <c r="D327" s="55"/>
      <c r="E327" s="55"/>
      <c r="F327" s="55"/>
      <c r="G327" s="55"/>
      <c r="H327" s="55"/>
      <c r="I327" s="55"/>
    </row>
    <row r="329" spans="1:9" ht="21.75" thickBot="1">
      <c r="A329" s="5" t="s">
        <v>72</v>
      </c>
      <c r="E329" s="5" t="s">
        <v>24</v>
      </c>
      <c r="I329" t="s">
        <v>34</v>
      </c>
    </row>
    <row r="330" spans="1:9" ht="15.75" customHeight="1" thickTop="1">
      <c r="A330" s="56" t="s">
        <v>4</v>
      </c>
      <c r="B330" s="58" t="s">
        <v>5</v>
      </c>
      <c r="C330" s="60" t="s">
        <v>6</v>
      </c>
      <c r="D330" s="62" t="s">
        <v>13</v>
      </c>
      <c r="E330" s="62"/>
      <c r="F330" s="62" t="s">
        <v>16</v>
      </c>
      <c r="G330" s="62"/>
      <c r="H330" s="62"/>
      <c r="I330" s="63" t="s">
        <v>18</v>
      </c>
    </row>
    <row r="331" spans="1:9" ht="15.75" customHeight="1" thickBot="1">
      <c r="A331" s="57"/>
      <c r="B331" s="73"/>
      <c r="C331" s="74"/>
      <c r="D331" s="4" t="s">
        <v>14</v>
      </c>
      <c r="E331" s="4" t="s">
        <v>15</v>
      </c>
      <c r="F331" s="4" t="s">
        <v>14</v>
      </c>
      <c r="G331" s="4" t="s">
        <v>15</v>
      </c>
      <c r="H331" s="4" t="s">
        <v>17</v>
      </c>
      <c r="I331" s="64"/>
    </row>
    <row r="332" spans="1:9" ht="16.5" thickTop="1">
      <c r="A332" s="3">
        <v>1</v>
      </c>
      <c r="B332" s="40" t="s">
        <v>209</v>
      </c>
      <c r="C332" s="41" t="s">
        <v>8</v>
      </c>
      <c r="D332" s="16"/>
      <c r="E332" s="16"/>
      <c r="F332" s="16"/>
      <c r="G332" s="16"/>
      <c r="H332" s="8"/>
      <c r="I332" s="20"/>
    </row>
    <row r="333" spans="1:9" ht="15.75">
      <c r="A333" s="1">
        <v>2</v>
      </c>
      <c r="B333" s="40" t="s">
        <v>210</v>
      </c>
      <c r="C333" s="41" t="s">
        <v>8</v>
      </c>
      <c r="D333" s="17"/>
      <c r="E333" s="17"/>
      <c r="F333" s="16"/>
      <c r="G333" s="17"/>
      <c r="H333" s="2"/>
      <c r="I333" s="20"/>
    </row>
    <row r="334" spans="1:9" ht="15.75">
      <c r="A334" s="1">
        <v>3</v>
      </c>
      <c r="B334" s="40" t="s">
        <v>211</v>
      </c>
      <c r="C334" s="41" t="s">
        <v>7</v>
      </c>
      <c r="D334" s="17"/>
      <c r="E334" s="17"/>
      <c r="F334" s="16"/>
      <c r="G334" s="17"/>
      <c r="H334" s="2"/>
      <c r="I334" s="20"/>
    </row>
    <row r="335" spans="1:9" ht="15.75">
      <c r="A335" s="1">
        <v>4</v>
      </c>
      <c r="B335" s="40" t="s">
        <v>212</v>
      </c>
      <c r="C335" s="41" t="s">
        <v>8</v>
      </c>
      <c r="D335" s="17"/>
      <c r="E335" s="17"/>
      <c r="F335" s="16"/>
      <c r="G335" s="17"/>
      <c r="H335" s="2"/>
      <c r="I335" s="20"/>
    </row>
    <row r="336" spans="1:9" ht="15.75">
      <c r="A336" s="1">
        <v>5</v>
      </c>
      <c r="B336" s="40" t="s">
        <v>213</v>
      </c>
      <c r="C336" s="41" t="s">
        <v>7</v>
      </c>
      <c r="D336" s="17"/>
      <c r="E336" s="17"/>
      <c r="F336" s="16"/>
      <c r="G336" s="17"/>
      <c r="H336" s="2"/>
      <c r="I336" s="20"/>
    </row>
    <row r="337" spans="1:9" ht="15.75">
      <c r="A337" s="1">
        <v>6</v>
      </c>
      <c r="B337" s="45" t="s">
        <v>214</v>
      </c>
      <c r="C337" s="41" t="s">
        <v>7</v>
      </c>
      <c r="D337" s="17"/>
      <c r="E337" s="17"/>
      <c r="F337" s="16"/>
      <c r="G337" s="17"/>
      <c r="H337" s="2"/>
      <c r="I337" s="20"/>
    </row>
    <row r="338" spans="1:9" ht="15.75">
      <c r="A338" s="1">
        <v>7</v>
      </c>
      <c r="B338" s="40" t="s">
        <v>215</v>
      </c>
      <c r="C338" s="41" t="s">
        <v>7</v>
      </c>
      <c r="D338" s="17"/>
      <c r="E338" s="17"/>
      <c r="F338" s="16"/>
      <c r="G338" s="17"/>
      <c r="H338" s="2"/>
      <c r="I338" s="20"/>
    </row>
    <row r="339" spans="1:9" ht="15.75">
      <c r="A339" s="1">
        <v>8</v>
      </c>
      <c r="B339" s="48" t="s">
        <v>216</v>
      </c>
      <c r="C339" s="25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9</v>
      </c>
      <c r="B340" s="40" t="s">
        <v>217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10</v>
      </c>
      <c r="B341" s="40" t="s">
        <v>218</v>
      </c>
      <c r="C341" s="41" t="s">
        <v>8</v>
      </c>
      <c r="D341" s="17"/>
      <c r="E341" s="17"/>
      <c r="F341" s="16"/>
      <c r="G341" s="17"/>
      <c r="H341" s="2"/>
      <c r="I341" s="20"/>
    </row>
    <row r="342" spans="1:9" ht="15.75">
      <c r="A342" s="1">
        <v>11</v>
      </c>
      <c r="B342" s="40" t="s">
        <v>219</v>
      </c>
      <c r="C342" s="41" t="s">
        <v>8</v>
      </c>
      <c r="D342" s="17"/>
      <c r="E342" s="17"/>
      <c r="F342" s="16"/>
      <c r="G342" s="17"/>
      <c r="H342" s="2"/>
      <c r="I342" s="20"/>
    </row>
    <row r="343" spans="1:9" ht="15.75">
      <c r="A343" s="1">
        <v>12</v>
      </c>
      <c r="B343" s="40" t="s">
        <v>220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13</v>
      </c>
      <c r="B344" s="40" t="s">
        <v>221</v>
      </c>
      <c r="C344" s="41" t="s">
        <v>8</v>
      </c>
      <c r="D344" s="17"/>
      <c r="E344" s="17"/>
      <c r="F344" s="16"/>
      <c r="G344" s="17"/>
      <c r="H344" s="2"/>
      <c r="I344" s="20"/>
    </row>
    <row r="345" spans="1:9" ht="15.75">
      <c r="A345" s="1">
        <v>14</v>
      </c>
      <c r="B345" s="40" t="s">
        <v>222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15</v>
      </c>
      <c r="B346" s="40" t="s">
        <v>223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16</v>
      </c>
      <c r="B347" s="40" t="s">
        <v>224</v>
      </c>
      <c r="C347" s="41" t="s">
        <v>7</v>
      </c>
      <c r="D347" s="17"/>
      <c r="E347" s="17"/>
      <c r="F347" s="16"/>
      <c r="G347" s="17"/>
      <c r="H347" s="2"/>
      <c r="I347" s="20"/>
    </row>
    <row r="348" spans="1:9" ht="15.75">
      <c r="A348" s="1">
        <v>17</v>
      </c>
      <c r="B348" s="40" t="s">
        <v>225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18</v>
      </c>
      <c r="B349" s="40" t="s">
        <v>226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19</v>
      </c>
      <c r="B350" s="40" t="s">
        <v>227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20</v>
      </c>
      <c r="B351" s="40" t="s">
        <v>228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21</v>
      </c>
      <c r="B352" s="40" t="s">
        <v>229</v>
      </c>
      <c r="C352" s="41" t="s">
        <v>8</v>
      </c>
      <c r="D352" s="17"/>
      <c r="E352" s="17"/>
      <c r="F352" s="16"/>
      <c r="G352" s="17"/>
      <c r="H352" s="2"/>
      <c r="I352" s="20"/>
    </row>
    <row r="353" spans="1:9" ht="15.75">
      <c r="A353" s="1">
        <v>22</v>
      </c>
      <c r="B353" s="40" t="s">
        <v>230</v>
      </c>
      <c r="C353" s="41" t="s">
        <v>8</v>
      </c>
      <c r="D353" s="17"/>
      <c r="E353" s="17"/>
      <c r="F353" s="16"/>
      <c r="G353" s="17"/>
      <c r="H353" s="2"/>
      <c r="I353" s="20"/>
    </row>
    <row r="354" spans="1:9" ht="15.75">
      <c r="A354" s="1">
        <v>23</v>
      </c>
      <c r="B354" s="40" t="s">
        <v>231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24</v>
      </c>
      <c r="B355" s="40" t="s">
        <v>232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25</v>
      </c>
      <c r="B356" s="40" t="s">
        <v>233</v>
      </c>
      <c r="C356" s="41" t="s">
        <v>7</v>
      </c>
      <c r="D356" s="17"/>
      <c r="E356" s="17"/>
      <c r="F356" s="17"/>
      <c r="G356" s="17"/>
      <c r="H356" s="2"/>
      <c r="I356" s="20"/>
    </row>
    <row r="357" spans="1:9" ht="15.75">
      <c r="A357" s="1">
        <v>26</v>
      </c>
      <c r="B357" s="40" t="s">
        <v>234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27</v>
      </c>
      <c r="B358" s="40" t="s">
        <v>235</v>
      </c>
      <c r="C358" s="41" t="s">
        <v>7</v>
      </c>
      <c r="D358" s="17"/>
      <c r="E358" s="17"/>
      <c r="F358" s="16"/>
      <c r="G358" s="17"/>
      <c r="H358" s="2"/>
      <c r="I358" s="20"/>
    </row>
    <row r="359" spans="1:9" ht="15.75">
      <c r="A359" s="1">
        <v>28</v>
      </c>
      <c r="B359" s="40" t="s">
        <v>236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29</v>
      </c>
      <c r="B360" s="40" t="s">
        <v>237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30</v>
      </c>
      <c r="B361" s="40" t="s">
        <v>238</v>
      </c>
      <c r="C361" s="41" t="s">
        <v>8</v>
      </c>
      <c r="D361" s="17"/>
      <c r="E361" s="17"/>
      <c r="F361" s="16"/>
      <c r="G361" s="17"/>
      <c r="H361" s="2"/>
      <c r="I361" s="20"/>
    </row>
    <row r="362" spans="1:9" ht="15.75">
      <c r="A362" s="1">
        <v>31</v>
      </c>
      <c r="B362" s="40" t="s">
        <v>239</v>
      </c>
      <c r="C362" s="41" t="s">
        <v>7</v>
      </c>
      <c r="D362" s="17"/>
      <c r="E362" s="17"/>
      <c r="F362" s="16"/>
      <c r="G362" s="17"/>
      <c r="H362" s="2"/>
      <c r="I362" s="20"/>
    </row>
    <row r="363" spans="1:9" ht="16.5" thickBot="1">
      <c r="A363" s="1">
        <v>32</v>
      </c>
      <c r="B363" s="40" t="s">
        <v>240</v>
      </c>
      <c r="C363" s="41" t="s">
        <v>8</v>
      </c>
      <c r="D363" s="17"/>
      <c r="E363" s="17"/>
      <c r="F363" s="16"/>
      <c r="G363" s="17"/>
      <c r="H363" s="2"/>
      <c r="I363" s="20"/>
    </row>
    <row r="364" spans="1:9" ht="16.5" thickTop="1">
      <c r="A364" s="6"/>
      <c r="B364" s="65" t="s">
        <v>9</v>
      </c>
      <c r="C364" s="66"/>
      <c r="D364" s="26">
        <f>SUM(D332:D363)</f>
        <v>0</v>
      </c>
      <c r="E364" s="26">
        <f t="shared" ref="E364:F364" si="45">SUM(E332:E363)</f>
        <v>0</v>
      </c>
      <c r="F364" s="26">
        <f t="shared" si="45"/>
        <v>0</v>
      </c>
      <c r="G364" s="26">
        <f>SUM(G332:G363)</f>
        <v>0</v>
      </c>
      <c r="H364" s="27"/>
      <c r="I364" s="27"/>
    </row>
    <row r="365" spans="1:9" ht="15.75">
      <c r="A365" s="7"/>
      <c r="B365" s="67" t="s">
        <v>10</v>
      </c>
      <c r="C365" s="68"/>
      <c r="D365" s="28">
        <f>MAX(D332:D363)</f>
        <v>0</v>
      </c>
      <c r="E365" s="28">
        <f t="shared" ref="E365:F365" si="46">MAX(E332:E363)</f>
        <v>0</v>
      </c>
      <c r="F365" s="28">
        <f t="shared" si="46"/>
        <v>0</v>
      </c>
      <c r="G365" s="28">
        <f>MAX(G332:G363)</f>
        <v>0</v>
      </c>
      <c r="H365" s="29"/>
      <c r="I365" s="29"/>
    </row>
    <row r="366" spans="1:9" ht="15.75">
      <c r="A366" s="7"/>
      <c r="B366" s="30" t="s">
        <v>28</v>
      </c>
      <c r="C366" s="31"/>
      <c r="D366" s="28">
        <f>MIN(D332:D363)</f>
        <v>0</v>
      </c>
      <c r="E366" s="28">
        <f t="shared" ref="E366:F366" si="47">MIN(E332:E363)</f>
        <v>0</v>
      </c>
      <c r="F366" s="28">
        <f t="shared" si="47"/>
        <v>0</v>
      </c>
      <c r="G366" s="28">
        <f>MIN(G332:G363)</f>
        <v>0</v>
      </c>
      <c r="H366" s="29"/>
      <c r="I366" s="29"/>
    </row>
    <row r="367" spans="1:9" ht="15.75">
      <c r="A367" s="7"/>
      <c r="B367" s="30" t="s">
        <v>11</v>
      </c>
      <c r="C367" s="31"/>
      <c r="D367" s="28" t="e">
        <f>AVERAGE(D332:D363)</f>
        <v>#DIV/0!</v>
      </c>
      <c r="E367" s="28" t="e">
        <f t="shared" ref="E367:F367" si="48">AVERAGE(E332:E363)</f>
        <v>#DIV/0!</v>
      </c>
      <c r="F367" s="28" t="e">
        <f t="shared" si="48"/>
        <v>#DIV/0!</v>
      </c>
      <c r="G367" s="28" t="e">
        <f>AVERAGE(G332:G363)</f>
        <v>#DIV/0!</v>
      </c>
      <c r="H367" s="29"/>
      <c r="I367" s="29"/>
    </row>
    <row r="368" spans="1:9" ht="15.75">
      <c r="A368" s="13"/>
      <c r="B368" s="49" t="s">
        <v>29</v>
      </c>
      <c r="C368" s="50"/>
      <c r="D368" s="32">
        <f>COUNTIF(D332:D363,"&gt;=75")/32*100</f>
        <v>0</v>
      </c>
      <c r="E368" s="32">
        <f t="shared" ref="E368:G368" si="49">COUNTIF(E332:E363,"&gt;=75")/32*100</f>
        <v>0</v>
      </c>
      <c r="F368" s="32">
        <f t="shared" si="49"/>
        <v>0</v>
      </c>
      <c r="G368" s="32">
        <f t="shared" si="49"/>
        <v>0</v>
      </c>
      <c r="H368" s="33"/>
      <c r="I368" s="33"/>
    </row>
    <row r="369" spans="1:9" ht="15.75">
      <c r="A369" s="34"/>
      <c r="B369" s="51" t="s">
        <v>30</v>
      </c>
      <c r="C369" s="52"/>
      <c r="D369" s="35">
        <f>COUNTIF(D332:D363,"&lt;=49")/32*100</f>
        <v>0</v>
      </c>
      <c r="E369" s="35">
        <f t="shared" ref="E369:F369" si="50">COUNTIF(E332:E363,"&lt;=49")/32*100</f>
        <v>0</v>
      </c>
      <c r="F369" s="35">
        <f t="shared" si="50"/>
        <v>0</v>
      </c>
      <c r="G369" s="35">
        <f>COUNTIF(G332:G363,"&lt;=49")/32*100</f>
        <v>0</v>
      </c>
      <c r="H369" s="28"/>
      <c r="I369" s="28"/>
    </row>
    <row r="370" spans="1:9" ht="15.75">
      <c r="A370" s="36"/>
      <c r="B370" s="51" t="s">
        <v>31</v>
      </c>
      <c r="C370" s="52"/>
      <c r="D370" s="35">
        <f>COUNTIF(D332:D363,"&lt;=64")/32*100-D369</f>
        <v>0</v>
      </c>
      <c r="E370" s="35">
        <f t="shared" ref="E370:F370" si="51">COUNTIF(E332:E363,"&lt;=64")/32*100-E369</f>
        <v>0</v>
      </c>
      <c r="F370" s="35">
        <f t="shared" si="51"/>
        <v>0</v>
      </c>
      <c r="G370" s="35">
        <f>COUNTIF(G332:G363,"&lt;=64")/32*100-G369</f>
        <v>0</v>
      </c>
      <c r="H370" s="28"/>
      <c r="I370" s="28"/>
    </row>
    <row r="371" spans="1:9" ht="15.75">
      <c r="A371" s="36"/>
      <c r="B371" s="51" t="s">
        <v>32</v>
      </c>
      <c r="C371" s="52"/>
      <c r="D371" s="35">
        <f>COUNTIF(D332:D363,"&lt;=74")/32*100-D370</f>
        <v>0</v>
      </c>
      <c r="E371" s="35">
        <f t="shared" ref="E371:F371" si="52">COUNTIF(E332:E363,"&lt;=74")/32*100-E370</f>
        <v>0</v>
      </c>
      <c r="F371" s="35">
        <f t="shared" si="52"/>
        <v>0</v>
      </c>
      <c r="G371" s="35">
        <f>COUNTIF(G332:G363,"&lt;=74")/32*100-G370</f>
        <v>0</v>
      </c>
      <c r="H371" s="28"/>
      <c r="I371" s="28"/>
    </row>
    <row r="372" spans="1:9" ht="16.5" thickBot="1">
      <c r="A372" s="37"/>
      <c r="B372" s="53" t="s">
        <v>33</v>
      </c>
      <c r="C372" s="54"/>
      <c r="D372" s="38">
        <f>COUNTIF(D332:D363,"&gt;=75")/32*100</f>
        <v>0</v>
      </c>
      <c r="E372" s="38">
        <f t="shared" ref="E372:F372" si="53">COUNTIF(E332:E363,"&gt;=75")/32*100</f>
        <v>0</v>
      </c>
      <c r="F372" s="38">
        <f t="shared" si="53"/>
        <v>0</v>
      </c>
      <c r="G372" s="38">
        <f>COUNTIF(G332:G363,"&gt;=75")/32*100</f>
        <v>0</v>
      </c>
      <c r="H372" s="39"/>
      <c r="I372" s="39"/>
    </row>
    <row r="373" spans="1:9" ht="15.75" thickTop="1"/>
    <row r="374" spans="1:9">
      <c r="B374" t="s">
        <v>20</v>
      </c>
      <c r="H374" s="14" t="s">
        <v>27</v>
      </c>
    </row>
    <row r="375" spans="1:9">
      <c r="B375" t="s">
        <v>21</v>
      </c>
      <c r="H375" t="s">
        <v>19</v>
      </c>
    </row>
    <row r="379" spans="1:9">
      <c r="B379" s="15" t="s">
        <v>22</v>
      </c>
      <c r="H379" s="21"/>
      <c r="I379" s="22"/>
    </row>
    <row r="380" spans="1:9">
      <c r="B380" t="s">
        <v>23</v>
      </c>
      <c r="H380" t="s">
        <v>25</v>
      </c>
    </row>
    <row r="385" spans="1:9" ht="16.5">
      <c r="A385" s="70" t="s">
        <v>0</v>
      </c>
      <c r="B385" s="70"/>
      <c r="C385" s="70"/>
      <c r="D385" s="70"/>
      <c r="E385" s="70"/>
      <c r="F385" s="70"/>
      <c r="G385" s="70"/>
      <c r="H385" s="70"/>
      <c r="I385" s="70"/>
    </row>
    <row r="386" spans="1:9" ht="22.5">
      <c r="A386" s="71" t="s">
        <v>1</v>
      </c>
      <c r="B386" s="71"/>
      <c r="C386" s="71"/>
      <c r="D386" s="71"/>
      <c r="E386" s="71"/>
      <c r="F386" s="71"/>
      <c r="G386" s="71"/>
      <c r="H386" s="71"/>
      <c r="I386" s="71"/>
    </row>
    <row r="387" spans="1:9">
      <c r="A387" s="69" t="s">
        <v>2</v>
      </c>
      <c r="B387" s="69"/>
      <c r="C387" s="69"/>
      <c r="D387" s="69"/>
      <c r="E387" s="69"/>
      <c r="F387" s="69"/>
      <c r="G387" s="69"/>
      <c r="H387" s="69"/>
      <c r="I387" s="69"/>
    </row>
    <row r="388" spans="1:9" ht="15.75" thickBot="1">
      <c r="A388" s="72" t="s">
        <v>3</v>
      </c>
      <c r="B388" s="72"/>
      <c r="C388" s="72"/>
      <c r="D388" s="72"/>
      <c r="E388" s="72"/>
      <c r="F388" s="72"/>
      <c r="G388" s="72"/>
      <c r="H388" s="72"/>
      <c r="I388" s="72"/>
    </row>
    <row r="389" spans="1:9" ht="15.75" thickTop="1"/>
    <row r="390" spans="1:9" ht="18">
      <c r="A390" s="55" t="s">
        <v>12</v>
      </c>
      <c r="B390" s="55"/>
      <c r="C390" s="55"/>
      <c r="D390" s="55"/>
      <c r="E390" s="55"/>
      <c r="F390" s="55"/>
      <c r="G390" s="55"/>
      <c r="H390" s="55"/>
      <c r="I390" s="55"/>
    </row>
    <row r="391" spans="1:9" ht="18">
      <c r="A391" s="55" t="s">
        <v>26</v>
      </c>
      <c r="B391" s="55"/>
      <c r="C391" s="55"/>
      <c r="D391" s="55"/>
      <c r="E391" s="55"/>
      <c r="F391" s="55"/>
      <c r="G391" s="55"/>
      <c r="H391" s="55"/>
      <c r="I391" s="55"/>
    </row>
    <row r="393" spans="1:9" ht="21.75" thickBot="1">
      <c r="A393" s="5" t="s">
        <v>73</v>
      </c>
      <c r="E393" s="5" t="s">
        <v>24</v>
      </c>
      <c r="I393" t="s">
        <v>34</v>
      </c>
    </row>
    <row r="394" spans="1:9" ht="15.75" customHeight="1" thickTop="1">
      <c r="A394" s="56" t="s">
        <v>4</v>
      </c>
      <c r="B394" s="58" t="s">
        <v>5</v>
      </c>
      <c r="C394" s="60" t="s">
        <v>6</v>
      </c>
      <c r="D394" s="62" t="s">
        <v>13</v>
      </c>
      <c r="E394" s="62"/>
      <c r="F394" s="62" t="s">
        <v>16</v>
      </c>
      <c r="G394" s="62"/>
      <c r="H394" s="62"/>
      <c r="I394" s="63" t="s">
        <v>18</v>
      </c>
    </row>
    <row r="395" spans="1:9" ht="15.75" customHeight="1" thickBot="1">
      <c r="A395" s="57"/>
      <c r="B395" s="73"/>
      <c r="C395" s="74"/>
      <c r="D395" s="4" t="s">
        <v>14</v>
      </c>
      <c r="E395" s="4" t="s">
        <v>15</v>
      </c>
      <c r="F395" s="4" t="s">
        <v>14</v>
      </c>
      <c r="G395" s="4" t="s">
        <v>15</v>
      </c>
      <c r="H395" s="4" t="s">
        <v>17</v>
      </c>
      <c r="I395" s="64"/>
    </row>
    <row r="396" spans="1:9" ht="16.5" thickTop="1">
      <c r="A396" s="3">
        <v>1</v>
      </c>
      <c r="B396" s="40" t="s">
        <v>241</v>
      </c>
      <c r="C396" s="41" t="s">
        <v>8</v>
      </c>
      <c r="D396" s="9"/>
      <c r="E396" s="9"/>
      <c r="F396" s="10"/>
      <c r="G396" s="10"/>
      <c r="H396" s="8"/>
      <c r="I396" s="20"/>
    </row>
    <row r="397" spans="1:9" ht="15.75">
      <c r="A397" s="1">
        <v>2</v>
      </c>
      <c r="B397" s="40" t="s">
        <v>242</v>
      </c>
      <c r="C397" s="41" t="s">
        <v>8</v>
      </c>
      <c r="D397" s="11"/>
      <c r="E397" s="11"/>
      <c r="F397" s="12"/>
      <c r="G397" s="12"/>
      <c r="H397" s="2"/>
      <c r="I397" s="20"/>
    </row>
    <row r="398" spans="1:9" ht="15.75">
      <c r="A398" s="1">
        <v>3</v>
      </c>
      <c r="B398" s="40" t="s">
        <v>243</v>
      </c>
      <c r="C398" s="41" t="s">
        <v>7</v>
      </c>
      <c r="D398" s="11"/>
      <c r="E398" s="11"/>
      <c r="F398" s="12"/>
      <c r="G398" s="12"/>
      <c r="H398" s="2"/>
      <c r="I398" s="20"/>
    </row>
    <row r="399" spans="1:9" ht="15.75">
      <c r="A399" s="1">
        <v>4</v>
      </c>
      <c r="B399" s="40" t="s">
        <v>244</v>
      </c>
      <c r="C399" s="41" t="s">
        <v>8</v>
      </c>
      <c r="D399" s="11"/>
      <c r="E399" s="11"/>
      <c r="F399" s="12"/>
      <c r="G399" s="12"/>
      <c r="H399" s="2"/>
      <c r="I399" s="20"/>
    </row>
    <row r="400" spans="1:9" ht="15.75">
      <c r="A400" s="1">
        <v>5</v>
      </c>
      <c r="B400" s="40" t="s">
        <v>245</v>
      </c>
      <c r="C400" s="41" t="s">
        <v>8</v>
      </c>
      <c r="D400" s="11"/>
      <c r="E400" s="11"/>
      <c r="F400" s="12"/>
      <c r="G400" s="12"/>
      <c r="H400" s="2"/>
      <c r="I400" s="20"/>
    </row>
    <row r="401" spans="1:9" ht="15.75">
      <c r="A401" s="1">
        <v>6</v>
      </c>
      <c r="B401" s="40" t="s">
        <v>246</v>
      </c>
      <c r="C401" s="41" t="s">
        <v>7</v>
      </c>
      <c r="D401" s="11"/>
      <c r="E401" s="11"/>
      <c r="F401" s="12"/>
      <c r="G401" s="12"/>
      <c r="H401" s="2"/>
      <c r="I401" s="20"/>
    </row>
    <row r="402" spans="1:9" ht="15.75">
      <c r="A402" s="1">
        <v>7</v>
      </c>
      <c r="B402" s="40" t="s">
        <v>247</v>
      </c>
      <c r="C402" s="41" t="s">
        <v>8</v>
      </c>
      <c r="D402" s="11"/>
      <c r="E402" s="11"/>
      <c r="F402" s="12"/>
      <c r="G402" s="12"/>
      <c r="H402" s="2"/>
      <c r="I402" s="20"/>
    </row>
    <row r="403" spans="1:9" ht="15.75">
      <c r="A403" s="1">
        <v>8</v>
      </c>
      <c r="B403" s="40" t="s">
        <v>248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9</v>
      </c>
      <c r="B404" s="40" t="s">
        <v>249</v>
      </c>
      <c r="C404" s="41" t="s">
        <v>8</v>
      </c>
      <c r="D404" s="11"/>
      <c r="E404" s="11"/>
      <c r="F404" s="12"/>
      <c r="G404" s="12"/>
      <c r="H404" s="2"/>
      <c r="I404" s="20"/>
    </row>
    <row r="405" spans="1:9" ht="15.75">
      <c r="A405" s="1">
        <v>10</v>
      </c>
      <c r="B405" s="40" t="s">
        <v>250</v>
      </c>
      <c r="C405" s="41" t="s">
        <v>7</v>
      </c>
      <c r="D405" s="11"/>
      <c r="E405" s="11"/>
      <c r="F405" s="18"/>
      <c r="G405" s="12"/>
      <c r="H405" s="2"/>
      <c r="I405" s="20"/>
    </row>
    <row r="406" spans="1:9" ht="15.75">
      <c r="A406" s="1">
        <v>11</v>
      </c>
      <c r="B406" s="40" t="s">
        <v>251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12</v>
      </c>
      <c r="B407" s="40" t="s">
        <v>252</v>
      </c>
      <c r="C407" s="41" t="s">
        <v>8</v>
      </c>
      <c r="D407" s="11"/>
      <c r="E407" s="11"/>
      <c r="F407" s="12"/>
      <c r="G407" s="12"/>
      <c r="H407" s="2"/>
      <c r="I407" s="20"/>
    </row>
    <row r="408" spans="1:9" ht="15.75">
      <c r="A408" s="1">
        <v>13</v>
      </c>
      <c r="B408" s="40" t="s">
        <v>253</v>
      </c>
      <c r="C408" s="41" t="s">
        <v>7</v>
      </c>
      <c r="D408" s="11"/>
      <c r="E408" s="11"/>
      <c r="F408" s="12"/>
      <c r="G408" s="12"/>
      <c r="H408" s="2"/>
      <c r="I408" s="20"/>
    </row>
    <row r="409" spans="1:9" ht="15.75">
      <c r="A409" s="1">
        <v>14</v>
      </c>
      <c r="B409" s="40" t="s">
        <v>254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15</v>
      </c>
      <c r="B410" s="40" t="s">
        <v>255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16</v>
      </c>
      <c r="B411" s="40" t="s">
        <v>256</v>
      </c>
      <c r="C411" s="41" t="s">
        <v>7</v>
      </c>
      <c r="D411" s="11"/>
      <c r="E411" s="11"/>
      <c r="F411" s="12"/>
      <c r="G411" s="12"/>
      <c r="H411" s="2"/>
      <c r="I411" s="20"/>
    </row>
    <row r="412" spans="1:9" ht="15.75">
      <c r="A412" s="1">
        <v>17</v>
      </c>
      <c r="B412" s="40" t="s">
        <v>257</v>
      </c>
      <c r="C412" s="41" t="s">
        <v>7</v>
      </c>
      <c r="D412" s="11"/>
      <c r="E412" s="11"/>
      <c r="F412" s="12"/>
      <c r="G412" s="12"/>
      <c r="H412" s="2"/>
      <c r="I412" s="20"/>
    </row>
    <row r="413" spans="1:9" ht="15.75">
      <c r="A413" s="1">
        <v>18</v>
      </c>
      <c r="B413" s="40" t="s">
        <v>258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19</v>
      </c>
      <c r="B414" s="40" t="s">
        <v>259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20</v>
      </c>
      <c r="B415" s="40" t="s">
        <v>260</v>
      </c>
      <c r="C415" s="41" t="s">
        <v>7</v>
      </c>
      <c r="D415" s="11"/>
      <c r="E415" s="11"/>
      <c r="F415" s="12"/>
      <c r="G415" s="12"/>
      <c r="H415" s="2"/>
      <c r="I415" s="20"/>
    </row>
    <row r="416" spans="1:9" ht="15.75">
      <c r="A416" s="1">
        <v>21</v>
      </c>
      <c r="B416" s="40" t="s">
        <v>261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22</v>
      </c>
      <c r="B417" s="40" t="s">
        <v>262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23</v>
      </c>
      <c r="B418" s="40" t="s">
        <v>263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24</v>
      </c>
      <c r="B419" s="40" t="s">
        <v>264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25</v>
      </c>
      <c r="B420" s="40" t="s">
        <v>265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26</v>
      </c>
      <c r="B421" s="40" t="s">
        <v>266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27</v>
      </c>
      <c r="B422" s="40" t="s">
        <v>267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28</v>
      </c>
      <c r="B423" s="40" t="s">
        <v>268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29</v>
      </c>
      <c r="B424" s="40" t="s">
        <v>269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30</v>
      </c>
      <c r="B425" s="40" t="s">
        <v>270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31</v>
      </c>
      <c r="B426" s="40" t="s">
        <v>271</v>
      </c>
      <c r="C426" s="41" t="s">
        <v>8</v>
      </c>
      <c r="D426" s="11"/>
      <c r="E426" s="11"/>
      <c r="F426" s="12"/>
      <c r="G426" s="12"/>
      <c r="H426" s="2"/>
      <c r="I426" s="20"/>
    </row>
    <row r="427" spans="1:9" ht="16.5" thickBot="1">
      <c r="A427" s="1">
        <v>32</v>
      </c>
      <c r="B427" s="40" t="s">
        <v>272</v>
      </c>
      <c r="C427" s="41" t="s">
        <v>8</v>
      </c>
      <c r="D427" s="11"/>
      <c r="E427" s="11"/>
      <c r="F427" s="12"/>
      <c r="G427" s="12"/>
      <c r="H427" s="2"/>
      <c r="I427" s="20"/>
    </row>
    <row r="428" spans="1:9" ht="16.5" thickTop="1">
      <c r="A428" s="6"/>
      <c r="B428" s="65" t="s">
        <v>9</v>
      </c>
      <c r="C428" s="66"/>
      <c r="D428" s="26">
        <f>SUM(D396:D427)</f>
        <v>0</v>
      </c>
      <c r="E428" s="26">
        <f>SUM(E396:E427)</f>
        <v>0</v>
      </c>
      <c r="F428" s="26">
        <f>SUM(F396:F427)</f>
        <v>0</v>
      </c>
      <c r="G428" s="26">
        <f>SUM(G396:G427)</f>
        <v>0</v>
      </c>
      <c r="H428" s="27"/>
      <c r="I428" s="27"/>
    </row>
    <row r="429" spans="1:9" ht="15.75">
      <c r="A429" s="7"/>
      <c r="B429" s="67" t="s">
        <v>10</v>
      </c>
      <c r="C429" s="68"/>
      <c r="D429" s="28">
        <f>MAX(D396:D427)</f>
        <v>0</v>
      </c>
      <c r="E429" s="28">
        <f>MAX(E396:E427)</f>
        <v>0</v>
      </c>
      <c r="F429" s="28">
        <f>MAX(F396:F427)</f>
        <v>0</v>
      </c>
      <c r="G429" s="28">
        <f>MAX(G396:G427)</f>
        <v>0</v>
      </c>
      <c r="H429" s="29"/>
      <c r="I429" s="29"/>
    </row>
    <row r="430" spans="1:9" ht="15.75">
      <c r="A430" s="7"/>
      <c r="B430" s="30" t="s">
        <v>28</v>
      </c>
      <c r="C430" s="31"/>
      <c r="D430" s="28">
        <f>MIN(D396:D427)</f>
        <v>0</v>
      </c>
      <c r="E430" s="28">
        <f>MIN(E396:E427)</f>
        <v>0</v>
      </c>
      <c r="F430" s="28">
        <f>MIN(F396:F427)</f>
        <v>0</v>
      </c>
      <c r="G430" s="28">
        <f>MIN(G396:G427)</f>
        <v>0</v>
      </c>
      <c r="H430" s="29"/>
      <c r="I430" s="29"/>
    </row>
    <row r="431" spans="1:9" ht="15.75">
      <c r="A431" s="7"/>
      <c r="B431" s="30" t="s">
        <v>11</v>
      </c>
      <c r="C431" s="31"/>
      <c r="D431" s="28" t="e">
        <f>AVERAGE(D396:D427)</f>
        <v>#DIV/0!</v>
      </c>
      <c r="E431" s="28" t="e">
        <f>AVERAGE(E396:E427)</f>
        <v>#DIV/0!</v>
      </c>
      <c r="F431" s="28" t="e">
        <f>AVERAGE(F396:F427)</f>
        <v>#DIV/0!</v>
      </c>
      <c r="G431" s="28" t="e">
        <f>AVERAGE(G396:G427)</f>
        <v>#DIV/0!</v>
      </c>
      <c r="H431" s="29"/>
      <c r="I431" s="29"/>
    </row>
    <row r="432" spans="1:9" ht="15.75">
      <c r="A432" s="13"/>
      <c r="B432" s="49" t="s">
        <v>29</v>
      </c>
      <c r="C432" s="50"/>
      <c r="D432" s="32">
        <f>COUNTIF(D396:D427,"&gt;=75")/32*100</f>
        <v>0</v>
      </c>
      <c r="E432" s="32">
        <f t="shared" ref="E432:G432" si="54">COUNTIF(E396:E427,"&gt;=75")/32*100</f>
        <v>0</v>
      </c>
      <c r="F432" s="32">
        <f t="shared" si="54"/>
        <v>0</v>
      </c>
      <c r="G432" s="32">
        <f t="shared" si="54"/>
        <v>0</v>
      </c>
      <c r="H432" s="33"/>
      <c r="I432" s="33"/>
    </row>
    <row r="433" spans="1:9" ht="15.75">
      <c r="A433" s="34"/>
      <c r="B433" s="51" t="s">
        <v>30</v>
      </c>
      <c r="C433" s="52"/>
      <c r="D433" s="35">
        <f>COUNTIF(D396:D427,"&lt;=49")/32*100</f>
        <v>0</v>
      </c>
      <c r="E433" s="35">
        <f>COUNTIF(E396:E427,"&lt;=49")/32*100</f>
        <v>0</v>
      </c>
      <c r="F433" s="35">
        <f>COUNTIF(F396:F427,"&lt;=49")/32*100</f>
        <v>0</v>
      </c>
      <c r="G433" s="35">
        <f>COUNTIF(G396:G427,"&lt;=49")/32*100</f>
        <v>0</v>
      </c>
      <c r="H433" s="28"/>
      <c r="I433" s="28"/>
    </row>
    <row r="434" spans="1:9" ht="15.75">
      <c r="A434" s="36"/>
      <c r="B434" s="51" t="s">
        <v>31</v>
      </c>
      <c r="C434" s="52"/>
      <c r="D434" s="35">
        <f>COUNTIF(D396:D427,"&lt;=64")/32*100-D433</f>
        <v>0</v>
      </c>
      <c r="E434" s="35">
        <f>COUNTIF(E396:E427,"&lt;=64")/32*100-E433</f>
        <v>0</v>
      </c>
      <c r="F434" s="35">
        <f>COUNTIF(F396:F427,"&lt;=64")/32*100-F433</f>
        <v>0</v>
      </c>
      <c r="G434" s="35">
        <f>COUNTIF(G396:G427,"&lt;=64")/32*100-G433</f>
        <v>0</v>
      </c>
      <c r="H434" s="28"/>
      <c r="I434" s="28"/>
    </row>
    <row r="435" spans="1:9" ht="15.75">
      <c r="A435" s="36"/>
      <c r="B435" s="51" t="s">
        <v>32</v>
      </c>
      <c r="C435" s="52"/>
      <c r="D435" s="35">
        <f>COUNTIF(D396:D427,"&lt;=74")/32*100-D434</f>
        <v>0</v>
      </c>
      <c r="E435" s="35">
        <f>COUNTIF(E396:E427,"&lt;=74")/32*100-E434</f>
        <v>0</v>
      </c>
      <c r="F435" s="35">
        <f>COUNTIF(F396:F427,"&lt;=74")/32*100-F434</f>
        <v>0</v>
      </c>
      <c r="G435" s="35">
        <f>COUNTIF(G396:G427,"&lt;=74")/32*100-G434</f>
        <v>0</v>
      </c>
      <c r="H435" s="28"/>
      <c r="I435" s="28"/>
    </row>
    <row r="436" spans="1:9" ht="16.5" thickBot="1">
      <c r="A436" s="37"/>
      <c r="B436" s="53" t="s">
        <v>33</v>
      </c>
      <c r="C436" s="54"/>
      <c r="D436" s="38">
        <f>COUNTIF(D396:D427,"&gt;=75")/32*100</f>
        <v>0</v>
      </c>
      <c r="E436" s="38">
        <f>COUNTIF(E396:E427,"&gt;=75")/32*100</f>
        <v>0</v>
      </c>
      <c r="F436" s="38">
        <f>COUNTIF(F396:F427,"&gt;=75")/32*100</f>
        <v>0</v>
      </c>
      <c r="G436" s="38">
        <f>COUNTIF(G396:G427,"&gt;=75")/32*100</f>
        <v>0</v>
      </c>
      <c r="H436" s="39"/>
      <c r="I436" s="39"/>
    </row>
    <row r="437" spans="1:9" ht="15.75" thickTop="1"/>
    <row r="438" spans="1:9">
      <c r="B438" t="s">
        <v>20</v>
      </c>
      <c r="H438" s="14" t="s">
        <v>27</v>
      </c>
    </row>
    <row r="439" spans="1:9">
      <c r="B439" t="s">
        <v>21</v>
      </c>
      <c r="H439" t="s">
        <v>19</v>
      </c>
    </row>
    <row r="443" spans="1:9">
      <c r="B443" s="15" t="s">
        <v>22</v>
      </c>
      <c r="H443" s="21"/>
      <c r="I443" s="22"/>
    </row>
    <row r="444" spans="1:9">
      <c r="B444" t="s">
        <v>23</v>
      </c>
      <c r="H444" t="s">
        <v>25</v>
      </c>
    </row>
    <row r="449" spans="1:9" ht="16.5">
      <c r="A449" s="70" t="s">
        <v>0</v>
      </c>
      <c r="B449" s="70"/>
      <c r="C449" s="70"/>
      <c r="D449" s="70"/>
      <c r="E449" s="70"/>
      <c r="F449" s="70"/>
      <c r="G449" s="70"/>
      <c r="H449" s="70"/>
      <c r="I449" s="70"/>
    </row>
    <row r="450" spans="1:9" ht="22.5">
      <c r="A450" s="71" t="s">
        <v>1</v>
      </c>
      <c r="B450" s="71"/>
      <c r="C450" s="71"/>
      <c r="D450" s="71"/>
      <c r="E450" s="71"/>
      <c r="F450" s="71"/>
      <c r="G450" s="71"/>
      <c r="H450" s="71"/>
      <c r="I450" s="71"/>
    </row>
    <row r="451" spans="1:9">
      <c r="A451" s="69" t="s">
        <v>2</v>
      </c>
      <c r="B451" s="69"/>
      <c r="C451" s="69"/>
      <c r="D451" s="69"/>
      <c r="E451" s="69"/>
      <c r="F451" s="69"/>
      <c r="G451" s="69"/>
      <c r="H451" s="69"/>
      <c r="I451" s="69"/>
    </row>
    <row r="452" spans="1:9" ht="15.75" thickBot="1">
      <c r="A452" s="72" t="s">
        <v>3</v>
      </c>
      <c r="B452" s="72"/>
      <c r="C452" s="72"/>
      <c r="D452" s="72"/>
      <c r="E452" s="72"/>
      <c r="F452" s="72"/>
      <c r="G452" s="72"/>
      <c r="H452" s="72"/>
      <c r="I452" s="72"/>
    </row>
    <row r="453" spans="1:9" ht="15.75" thickTop="1"/>
    <row r="454" spans="1:9" ht="18">
      <c r="A454" s="55" t="s">
        <v>12</v>
      </c>
      <c r="B454" s="55"/>
      <c r="C454" s="55"/>
      <c r="D454" s="55"/>
      <c r="E454" s="55"/>
      <c r="F454" s="55"/>
      <c r="G454" s="55"/>
      <c r="H454" s="55"/>
      <c r="I454" s="55"/>
    </row>
    <row r="455" spans="1:9" ht="18">
      <c r="A455" s="55" t="s">
        <v>26</v>
      </c>
      <c r="B455" s="55"/>
      <c r="C455" s="55"/>
      <c r="D455" s="55"/>
      <c r="E455" s="55"/>
      <c r="F455" s="55"/>
      <c r="G455" s="55"/>
      <c r="H455" s="55"/>
      <c r="I455" s="55"/>
    </row>
    <row r="457" spans="1:9" ht="21.75" thickBot="1">
      <c r="A457" s="5" t="s">
        <v>74</v>
      </c>
      <c r="E457" s="5" t="s">
        <v>24</v>
      </c>
      <c r="I457" t="s">
        <v>34</v>
      </c>
    </row>
    <row r="458" spans="1:9" ht="15.75" customHeight="1" thickTop="1">
      <c r="A458" s="56" t="s">
        <v>4</v>
      </c>
      <c r="B458" s="58" t="s">
        <v>5</v>
      </c>
      <c r="C458" s="60" t="s">
        <v>6</v>
      </c>
      <c r="D458" s="62" t="s">
        <v>13</v>
      </c>
      <c r="E458" s="62"/>
      <c r="F458" s="62" t="s">
        <v>16</v>
      </c>
      <c r="G458" s="62"/>
      <c r="H458" s="62"/>
      <c r="I458" s="63" t="s">
        <v>18</v>
      </c>
    </row>
    <row r="459" spans="1:9" ht="15.75" customHeight="1" thickBot="1">
      <c r="A459" s="57"/>
      <c r="B459" s="73"/>
      <c r="C459" s="74"/>
      <c r="D459" s="4" t="s">
        <v>14</v>
      </c>
      <c r="E459" s="4" t="s">
        <v>15</v>
      </c>
      <c r="F459" s="4" t="s">
        <v>14</v>
      </c>
      <c r="G459" s="4" t="s">
        <v>15</v>
      </c>
      <c r="H459" s="4" t="s">
        <v>17</v>
      </c>
      <c r="I459" s="64"/>
    </row>
    <row r="460" spans="1:9" ht="16.5" thickTop="1">
      <c r="A460" s="3">
        <v>1</v>
      </c>
      <c r="B460" s="40" t="s">
        <v>273</v>
      </c>
      <c r="C460" s="41" t="s">
        <v>7</v>
      </c>
      <c r="D460" s="16"/>
      <c r="E460" s="16"/>
      <c r="F460" s="16"/>
      <c r="G460" s="16"/>
      <c r="H460" s="8"/>
      <c r="I460" s="20"/>
    </row>
    <row r="461" spans="1:9" ht="15.75">
      <c r="A461" s="1">
        <v>2</v>
      </c>
      <c r="B461" s="40" t="s">
        <v>274</v>
      </c>
      <c r="C461" s="41" t="s">
        <v>8</v>
      </c>
      <c r="D461" s="17"/>
      <c r="E461" s="17"/>
      <c r="F461" s="17"/>
      <c r="G461" s="17"/>
      <c r="H461" s="2"/>
      <c r="I461" s="20"/>
    </row>
    <row r="462" spans="1:9" ht="15.75">
      <c r="A462" s="1">
        <v>3</v>
      </c>
      <c r="B462" s="40" t="s">
        <v>275</v>
      </c>
      <c r="C462" s="41" t="s">
        <v>8</v>
      </c>
      <c r="D462" s="17"/>
      <c r="E462" s="17"/>
      <c r="F462" s="17"/>
      <c r="G462" s="17"/>
      <c r="H462" s="2"/>
      <c r="I462" s="20"/>
    </row>
    <row r="463" spans="1:9" ht="15.75">
      <c r="A463" s="1">
        <v>4</v>
      </c>
      <c r="B463" s="40" t="s">
        <v>276</v>
      </c>
      <c r="C463" s="41" t="s">
        <v>7</v>
      </c>
      <c r="D463" s="17"/>
      <c r="E463" s="17"/>
      <c r="F463" s="17"/>
      <c r="G463" s="17"/>
      <c r="H463" s="2"/>
      <c r="I463" s="20"/>
    </row>
    <row r="464" spans="1:9" ht="15.75">
      <c r="A464" s="1">
        <v>5</v>
      </c>
      <c r="B464" s="40" t="s">
        <v>277</v>
      </c>
      <c r="C464" s="41" t="s">
        <v>7</v>
      </c>
      <c r="D464" s="17"/>
      <c r="E464" s="17"/>
      <c r="F464" s="17"/>
      <c r="G464" s="17"/>
      <c r="H464" s="2"/>
      <c r="I464" s="20"/>
    </row>
    <row r="465" spans="1:9" ht="15.75">
      <c r="A465" s="1">
        <v>6</v>
      </c>
      <c r="B465" s="40" t="s">
        <v>278</v>
      </c>
      <c r="C465" s="41" t="s">
        <v>7</v>
      </c>
      <c r="D465" s="17"/>
      <c r="E465" s="17"/>
      <c r="F465" s="17"/>
      <c r="G465" s="17"/>
      <c r="H465" s="2"/>
      <c r="I465" s="20"/>
    </row>
    <row r="466" spans="1:9" ht="15.75">
      <c r="A466" s="1">
        <v>7</v>
      </c>
      <c r="B466" s="40" t="s">
        <v>279</v>
      </c>
      <c r="C466" s="41" t="s">
        <v>8</v>
      </c>
      <c r="D466" s="17"/>
      <c r="E466" s="17"/>
      <c r="F466" s="17"/>
      <c r="G466" s="17"/>
      <c r="H466" s="2"/>
      <c r="I466" s="20"/>
    </row>
    <row r="467" spans="1:9" ht="15.75">
      <c r="A467" s="1">
        <v>8</v>
      </c>
      <c r="B467" s="40" t="s">
        <v>280</v>
      </c>
      <c r="C467" s="41" t="s">
        <v>7</v>
      </c>
      <c r="D467" s="17"/>
      <c r="E467" s="17"/>
      <c r="F467" s="17"/>
      <c r="G467" s="17"/>
      <c r="H467" s="2"/>
      <c r="I467" s="20"/>
    </row>
    <row r="468" spans="1:9" ht="15.75">
      <c r="A468" s="1">
        <v>9</v>
      </c>
      <c r="B468" s="40" t="s">
        <v>281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10</v>
      </c>
      <c r="B469" s="40" t="s">
        <v>282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11</v>
      </c>
      <c r="B470" s="40" t="s">
        <v>283</v>
      </c>
      <c r="C470" s="41" t="s">
        <v>8</v>
      </c>
      <c r="D470" s="17"/>
      <c r="E470" s="17"/>
      <c r="F470" s="17"/>
      <c r="G470" s="17"/>
      <c r="H470" s="2"/>
      <c r="I470" s="20"/>
    </row>
    <row r="471" spans="1:9" ht="15.75">
      <c r="A471" s="1">
        <v>12</v>
      </c>
      <c r="B471" s="40" t="s">
        <v>284</v>
      </c>
      <c r="C471" s="41" t="s">
        <v>8</v>
      </c>
      <c r="D471" s="17"/>
      <c r="E471" s="17"/>
      <c r="F471" s="17"/>
      <c r="G471" s="17"/>
      <c r="H471" s="2"/>
      <c r="I471" s="20"/>
    </row>
    <row r="472" spans="1:9" ht="15.75">
      <c r="A472" s="1">
        <v>13</v>
      </c>
      <c r="B472" s="40" t="s">
        <v>285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14</v>
      </c>
      <c r="B473" s="40" t="s">
        <v>286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15</v>
      </c>
      <c r="B474" s="40" t="s">
        <v>287</v>
      </c>
      <c r="C474" s="41" t="s">
        <v>8</v>
      </c>
      <c r="D474" s="17"/>
      <c r="E474" s="17"/>
      <c r="F474" s="17"/>
      <c r="G474" s="17"/>
      <c r="H474" s="2"/>
      <c r="I474" s="20"/>
    </row>
    <row r="475" spans="1:9" ht="15.75">
      <c r="A475" s="1">
        <v>16</v>
      </c>
      <c r="B475" s="40" t="s">
        <v>288</v>
      </c>
      <c r="C475" s="41" t="s">
        <v>7</v>
      </c>
      <c r="D475" s="17"/>
      <c r="E475" s="17"/>
      <c r="F475" s="17"/>
      <c r="G475" s="17"/>
      <c r="H475" s="2"/>
      <c r="I475" s="20"/>
    </row>
    <row r="476" spans="1:9" ht="15.75">
      <c r="A476" s="1">
        <v>17</v>
      </c>
      <c r="B476" s="40" t="s">
        <v>289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18</v>
      </c>
      <c r="B477" s="40" t="s">
        <v>290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19</v>
      </c>
      <c r="B478" s="40" t="s">
        <v>291</v>
      </c>
      <c r="C478" s="41" t="s">
        <v>7</v>
      </c>
      <c r="D478" s="17"/>
      <c r="E478" s="17"/>
      <c r="F478" s="17"/>
      <c r="G478" s="17"/>
      <c r="H478" s="2"/>
      <c r="I478" s="20"/>
    </row>
    <row r="479" spans="1:9" ht="15.75">
      <c r="A479" s="1">
        <v>20</v>
      </c>
      <c r="B479" s="40" t="s">
        <v>292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21</v>
      </c>
      <c r="B480" s="40" t="s">
        <v>293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22</v>
      </c>
      <c r="B481" s="40" t="s">
        <v>294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23</v>
      </c>
      <c r="B482" s="40" t="s">
        <v>295</v>
      </c>
      <c r="C482" s="41" t="s">
        <v>8</v>
      </c>
      <c r="D482" s="17"/>
      <c r="E482" s="17"/>
      <c r="F482" s="17"/>
      <c r="G482" s="17"/>
      <c r="H482" s="2"/>
      <c r="I482" s="20"/>
    </row>
    <row r="483" spans="1:9" ht="15.75">
      <c r="A483" s="1">
        <v>24</v>
      </c>
      <c r="B483" s="40" t="s">
        <v>296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25</v>
      </c>
      <c r="B484" s="40" t="s">
        <v>297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26</v>
      </c>
      <c r="B485" s="40" t="s">
        <v>298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27</v>
      </c>
      <c r="B486" s="40" t="s">
        <v>299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28</v>
      </c>
      <c r="B487" s="40" t="s">
        <v>300</v>
      </c>
      <c r="C487" s="41" t="s">
        <v>7</v>
      </c>
      <c r="D487" s="17"/>
      <c r="E487" s="17"/>
      <c r="F487" s="17"/>
      <c r="G487" s="17"/>
      <c r="H487" s="2"/>
      <c r="I487" s="20"/>
    </row>
    <row r="488" spans="1:9" ht="15.75">
      <c r="A488" s="1">
        <v>29</v>
      </c>
      <c r="B488" s="40" t="s">
        <v>301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30</v>
      </c>
      <c r="B489" s="40" t="s">
        <v>302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31</v>
      </c>
      <c r="B490" s="40" t="s">
        <v>303</v>
      </c>
      <c r="C490" s="41" t="s">
        <v>7</v>
      </c>
      <c r="D490" s="17"/>
      <c r="E490" s="17"/>
      <c r="F490" s="17"/>
      <c r="G490" s="17"/>
      <c r="H490" s="2"/>
      <c r="I490" s="20"/>
    </row>
    <row r="491" spans="1:9" ht="16.5" thickBot="1">
      <c r="A491" s="1">
        <v>32</v>
      </c>
      <c r="B491" s="40" t="s">
        <v>304</v>
      </c>
      <c r="C491" s="41" t="s">
        <v>7</v>
      </c>
      <c r="D491" s="17"/>
      <c r="E491" s="17"/>
      <c r="F491" s="17"/>
      <c r="G491" s="17"/>
      <c r="H491" s="2"/>
      <c r="I491" s="20"/>
    </row>
    <row r="492" spans="1:9" ht="16.5" thickTop="1">
      <c r="A492" s="6"/>
      <c r="B492" s="65" t="s">
        <v>9</v>
      </c>
      <c r="C492" s="66"/>
      <c r="D492" s="26">
        <f>SUM(D460:D491)</f>
        <v>0</v>
      </c>
      <c r="E492" s="26">
        <f>SUM(E460:E491)</f>
        <v>0</v>
      </c>
      <c r="F492" s="26">
        <f>SUM(F460:F491)</f>
        <v>0</v>
      </c>
      <c r="G492" s="26">
        <f>SUM(G460:G491)</f>
        <v>0</v>
      </c>
      <c r="H492" s="27"/>
      <c r="I492" s="27"/>
    </row>
    <row r="493" spans="1:9" ht="15.75">
      <c r="A493" s="7"/>
      <c r="B493" s="67" t="s">
        <v>10</v>
      </c>
      <c r="C493" s="68"/>
      <c r="D493" s="28">
        <f>MAX(D460:D491)</f>
        <v>0</v>
      </c>
      <c r="E493" s="28">
        <f>MAX(E460:E491)</f>
        <v>0</v>
      </c>
      <c r="F493" s="28">
        <f>MAX(F460:F491)</f>
        <v>0</v>
      </c>
      <c r="G493" s="28">
        <f>MAX(G460:G491)</f>
        <v>0</v>
      </c>
      <c r="H493" s="29"/>
      <c r="I493" s="29"/>
    </row>
    <row r="494" spans="1:9" ht="15.75">
      <c r="A494" s="7"/>
      <c r="B494" s="30" t="s">
        <v>28</v>
      </c>
      <c r="C494" s="31"/>
      <c r="D494" s="28">
        <f>MIN(D460:D491)</f>
        <v>0</v>
      </c>
      <c r="E494" s="28">
        <f>MIN(E460:E491)</f>
        <v>0</v>
      </c>
      <c r="F494" s="28">
        <f>MIN(F460:F491)</f>
        <v>0</v>
      </c>
      <c r="G494" s="28">
        <f>MIN(G460:G491)</f>
        <v>0</v>
      </c>
      <c r="H494" s="29"/>
      <c r="I494" s="29"/>
    </row>
    <row r="495" spans="1:9" ht="15.75">
      <c r="A495" s="7"/>
      <c r="B495" s="30" t="s">
        <v>11</v>
      </c>
      <c r="C495" s="31"/>
      <c r="D495" s="28" t="e">
        <f>AVERAGE(D460:D491)</f>
        <v>#DIV/0!</v>
      </c>
      <c r="E495" s="28" t="e">
        <f>AVERAGE(E460:E491)</f>
        <v>#DIV/0!</v>
      </c>
      <c r="F495" s="28" t="e">
        <f>AVERAGE(F460:F491)</f>
        <v>#DIV/0!</v>
      </c>
      <c r="G495" s="28" t="e">
        <f>AVERAGE(G460:G491)</f>
        <v>#DIV/0!</v>
      </c>
      <c r="H495" s="29"/>
      <c r="I495" s="29"/>
    </row>
    <row r="496" spans="1:9" ht="15.75">
      <c r="A496" s="13"/>
      <c r="B496" s="49" t="s">
        <v>29</v>
      </c>
      <c r="C496" s="50"/>
      <c r="D496" s="32">
        <f>COUNTIF(D460:D491,"&gt;=75")/32*100</f>
        <v>0</v>
      </c>
      <c r="E496" s="32">
        <f t="shared" ref="E496:G496" si="55">COUNTIF(E460:E491,"&gt;=75")/32*100</f>
        <v>0</v>
      </c>
      <c r="F496" s="32">
        <f t="shared" si="55"/>
        <v>0</v>
      </c>
      <c r="G496" s="32">
        <f t="shared" si="55"/>
        <v>0</v>
      </c>
      <c r="H496" s="33"/>
      <c r="I496" s="33"/>
    </row>
    <row r="497" spans="1:9" ht="15.75">
      <c r="A497" s="34"/>
      <c r="B497" s="51" t="s">
        <v>30</v>
      </c>
      <c r="C497" s="52"/>
      <c r="D497" s="35">
        <f>COUNTIF(D460:D491,"&lt;=49")/32*100</f>
        <v>0</v>
      </c>
      <c r="E497" s="35">
        <f>COUNTIF(E460:E491,"&lt;=49")/32*100</f>
        <v>0</v>
      </c>
      <c r="F497" s="35">
        <f>COUNTIF(F460:F491,"&lt;=49")/32*100</f>
        <v>0</v>
      </c>
      <c r="G497" s="35">
        <f>COUNTIF(G460:G491,"&lt;=49")/32*100</f>
        <v>0</v>
      </c>
      <c r="H497" s="28"/>
      <c r="I497" s="28"/>
    </row>
    <row r="498" spans="1:9" ht="15.75">
      <c r="A498" s="36"/>
      <c r="B498" s="51" t="s">
        <v>31</v>
      </c>
      <c r="C498" s="52"/>
      <c r="D498" s="35">
        <f>COUNTIF(D460:D491,"&lt;=64")/32*100-D497</f>
        <v>0</v>
      </c>
      <c r="E498" s="35">
        <f>COUNTIF(E460:E491,"&lt;=64")/32*100-E497</f>
        <v>0</v>
      </c>
      <c r="F498" s="35">
        <f>COUNTIF(F460:F491,"&lt;=64")/32*100-F497</f>
        <v>0</v>
      </c>
      <c r="G498" s="35">
        <f>COUNTIF(G460:G491,"&lt;=64")/32*100-G497</f>
        <v>0</v>
      </c>
      <c r="H498" s="28"/>
      <c r="I498" s="28"/>
    </row>
    <row r="499" spans="1:9" ht="15.75">
      <c r="A499" s="36"/>
      <c r="B499" s="51" t="s">
        <v>32</v>
      </c>
      <c r="C499" s="52"/>
      <c r="D499" s="35">
        <f>COUNTIF(D460:D491,"&lt;=74")/32*100-D498</f>
        <v>0</v>
      </c>
      <c r="E499" s="35">
        <f>COUNTIF(E460:E491,"&lt;=74")/32*100-E498</f>
        <v>0</v>
      </c>
      <c r="F499" s="35">
        <f>COUNTIF(F460:F491,"&lt;=74")/32*100-F498</f>
        <v>0</v>
      </c>
      <c r="G499" s="35">
        <f>COUNTIF(G460:G491,"&lt;=74")/32*100-G498</f>
        <v>0</v>
      </c>
      <c r="H499" s="28"/>
      <c r="I499" s="28"/>
    </row>
    <row r="500" spans="1:9" ht="16.5" thickBot="1">
      <c r="A500" s="37"/>
      <c r="B500" s="53" t="s">
        <v>33</v>
      </c>
      <c r="C500" s="54"/>
      <c r="D500" s="38">
        <f>COUNTIF(D460:D491,"&gt;=75")/32*100</f>
        <v>0</v>
      </c>
      <c r="E500" s="38">
        <f>COUNTIF(E460:E491,"&gt;=75")/32*100</f>
        <v>0</v>
      </c>
      <c r="F500" s="38">
        <f>COUNTIF(F460:F491,"&gt;=75")/32*100</f>
        <v>0</v>
      </c>
      <c r="G500" s="38">
        <f>COUNTIF(G460:G491,"&gt;=75")/32*100</f>
        <v>0</v>
      </c>
      <c r="H500" s="39"/>
      <c r="I500" s="39"/>
    </row>
    <row r="501" spans="1:9" ht="15.75" thickTop="1"/>
    <row r="502" spans="1:9">
      <c r="B502" t="s">
        <v>20</v>
      </c>
      <c r="H502" s="14" t="s">
        <v>27</v>
      </c>
    </row>
    <row r="503" spans="1:9">
      <c r="B503" t="s">
        <v>21</v>
      </c>
      <c r="H503" t="s">
        <v>19</v>
      </c>
    </row>
    <row r="507" spans="1:9">
      <c r="B507" s="15" t="s">
        <v>22</v>
      </c>
      <c r="H507" s="21"/>
      <c r="I507" s="22"/>
    </row>
    <row r="508" spans="1:9">
      <c r="B508" t="s">
        <v>23</v>
      </c>
      <c r="H508" t="s">
        <v>25</v>
      </c>
    </row>
    <row r="513" spans="1:9" ht="16.5">
      <c r="A513" s="70" t="s">
        <v>0</v>
      </c>
      <c r="B513" s="70"/>
      <c r="C513" s="70"/>
      <c r="D513" s="70"/>
      <c r="E513" s="70"/>
      <c r="F513" s="70"/>
      <c r="G513" s="70"/>
      <c r="H513" s="70"/>
      <c r="I513" s="70"/>
    </row>
    <row r="514" spans="1:9" ht="22.5">
      <c r="A514" s="71" t="s">
        <v>1</v>
      </c>
      <c r="B514" s="71"/>
      <c r="C514" s="71"/>
      <c r="D514" s="71"/>
      <c r="E514" s="71"/>
      <c r="F514" s="71"/>
      <c r="G514" s="71"/>
      <c r="H514" s="71"/>
      <c r="I514" s="71"/>
    </row>
    <row r="515" spans="1:9">
      <c r="A515" s="69" t="s">
        <v>2</v>
      </c>
      <c r="B515" s="69"/>
      <c r="C515" s="69"/>
      <c r="D515" s="69"/>
      <c r="E515" s="69"/>
      <c r="F515" s="69"/>
      <c r="G515" s="69"/>
      <c r="H515" s="69"/>
      <c r="I515" s="69"/>
    </row>
    <row r="516" spans="1:9" ht="15.75" thickBot="1">
      <c r="A516" s="72" t="s">
        <v>3</v>
      </c>
      <c r="B516" s="72"/>
      <c r="C516" s="72"/>
      <c r="D516" s="72"/>
      <c r="E516" s="72"/>
      <c r="F516" s="72"/>
      <c r="G516" s="72"/>
      <c r="H516" s="72"/>
      <c r="I516" s="72"/>
    </row>
    <row r="517" spans="1:9" ht="15.75" thickTop="1"/>
    <row r="518" spans="1:9" ht="18">
      <c r="A518" s="55" t="s">
        <v>12</v>
      </c>
      <c r="B518" s="55"/>
      <c r="C518" s="55"/>
      <c r="D518" s="55"/>
      <c r="E518" s="55"/>
      <c r="F518" s="55"/>
      <c r="G518" s="55"/>
      <c r="H518" s="55"/>
      <c r="I518" s="55"/>
    </row>
    <row r="519" spans="1:9" ht="18">
      <c r="A519" s="55" t="s">
        <v>26</v>
      </c>
      <c r="B519" s="55"/>
      <c r="C519" s="55"/>
      <c r="D519" s="55"/>
      <c r="E519" s="55"/>
      <c r="F519" s="55"/>
      <c r="G519" s="55"/>
      <c r="H519" s="55"/>
      <c r="I519" s="55"/>
    </row>
    <row r="521" spans="1:9" ht="21.75" thickBot="1">
      <c r="A521" s="5" t="s">
        <v>75</v>
      </c>
      <c r="E521" s="5" t="s">
        <v>24</v>
      </c>
      <c r="I521" t="s">
        <v>34</v>
      </c>
    </row>
    <row r="522" spans="1:9" ht="15.75" customHeight="1" thickTop="1">
      <c r="A522" s="56" t="s">
        <v>4</v>
      </c>
      <c r="B522" s="58" t="s">
        <v>5</v>
      </c>
      <c r="C522" s="60" t="s">
        <v>6</v>
      </c>
      <c r="D522" s="62" t="s">
        <v>13</v>
      </c>
      <c r="E522" s="62"/>
      <c r="F522" s="62" t="s">
        <v>16</v>
      </c>
      <c r="G522" s="62"/>
      <c r="H522" s="62"/>
      <c r="I522" s="63" t="s">
        <v>18</v>
      </c>
    </row>
    <row r="523" spans="1:9" ht="15.75" customHeight="1" thickBot="1">
      <c r="A523" s="57"/>
      <c r="B523" s="73"/>
      <c r="C523" s="74"/>
      <c r="D523" s="4" t="s">
        <v>14</v>
      </c>
      <c r="E523" s="4" t="s">
        <v>15</v>
      </c>
      <c r="F523" s="4" t="s">
        <v>14</v>
      </c>
      <c r="G523" s="4" t="s">
        <v>15</v>
      </c>
      <c r="H523" s="4" t="s">
        <v>17</v>
      </c>
      <c r="I523" s="64"/>
    </row>
    <row r="524" spans="1:9" ht="16.5" thickTop="1">
      <c r="A524" s="3">
        <v>1</v>
      </c>
      <c r="B524" s="40" t="s">
        <v>305</v>
      </c>
      <c r="C524" s="41" t="s">
        <v>7</v>
      </c>
      <c r="D524" s="16"/>
      <c r="E524" s="16"/>
      <c r="F524" s="16"/>
      <c r="G524" s="16"/>
      <c r="H524" s="8"/>
      <c r="I524" s="20"/>
    </row>
    <row r="525" spans="1:9" ht="15.75">
      <c r="A525" s="1">
        <v>2</v>
      </c>
      <c r="B525" s="40" t="s">
        <v>306</v>
      </c>
      <c r="C525" s="41" t="s">
        <v>8</v>
      </c>
      <c r="D525" s="17"/>
      <c r="E525" s="17"/>
      <c r="F525" s="17"/>
      <c r="G525" s="17"/>
      <c r="H525" s="2"/>
      <c r="I525" s="20"/>
    </row>
    <row r="526" spans="1:9" ht="15.75">
      <c r="A526" s="1">
        <v>3</v>
      </c>
      <c r="B526" s="40" t="s">
        <v>307</v>
      </c>
      <c r="C526" s="41" t="s">
        <v>8</v>
      </c>
      <c r="D526" s="17"/>
      <c r="E526" s="17"/>
      <c r="F526" s="17"/>
      <c r="G526" s="17"/>
      <c r="H526" s="2"/>
      <c r="I526" s="20"/>
    </row>
    <row r="527" spans="1:9" ht="15.75">
      <c r="A527" s="1">
        <v>4</v>
      </c>
      <c r="B527" s="40" t="s">
        <v>308</v>
      </c>
      <c r="C527" s="41" t="s">
        <v>7</v>
      </c>
      <c r="D527" s="17"/>
      <c r="E527" s="17"/>
      <c r="F527" s="17"/>
      <c r="G527" s="17"/>
      <c r="H527" s="2"/>
      <c r="I527" s="20"/>
    </row>
    <row r="528" spans="1:9" ht="15.75">
      <c r="A528" s="1">
        <v>5</v>
      </c>
      <c r="B528" s="40" t="s">
        <v>309</v>
      </c>
      <c r="C528" s="41" t="s">
        <v>7</v>
      </c>
      <c r="D528" s="17"/>
      <c r="E528" s="17"/>
      <c r="F528" s="17"/>
      <c r="G528" s="17"/>
      <c r="H528" s="2"/>
      <c r="I528" s="20"/>
    </row>
    <row r="529" spans="1:9" ht="15.75">
      <c r="A529" s="1">
        <v>6</v>
      </c>
      <c r="B529" s="40" t="s">
        <v>310</v>
      </c>
      <c r="C529" s="41" t="s">
        <v>8</v>
      </c>
      <c r="D529" s="17"/>
      <c r="E529" s="17"/>
      <c r="F529" s="17"/>
      <c r="G529" s="17"/>
      <c r="H529" s="2"/>
      <c r="I529" s="20"/>
    </row>
    <row r="530" spans="1:9" ht="15.75">
      <c r="A530" s="1">
        <v>7</v>
      </c>
      <c r="B530" s="40" t="s">
        <v>311</v>
      </c>
      <c r="C530" s="41" t="s">
        <v>8</v>
      </c>
      <c r="D530" s="17"/>
      <c r="E530" s="17"/>
      <c r="F530" s="17"/>
      <c r="G530" s="17"/>
      <c r="H530" s="2"/>
      <c r="I530" s="20"/>
    </row>
    <row r="531" spans="1:9" ht="15.75">
      <c r="A531" s="1">
        <v>8</v>
      </c>
      <c r="B531" s="40" t="s">
        <v>312</v>
      </c>
      <c r="C531" s="41" t="s">
        <v>7</v>
      </c>
      <c r="D531" s="17"/>
      <c r="E531" s="17"/>
      <c r="F531" s="17"/>
      <c r="G531" s="17"/>
      <c r="H531" s="2"/>
      <c r="I531" s="20"/>
    </row>
    <row r="532" spans="1:9" ht="15.75">
      <c r="A532" s="1">
        <v>9</v>
      </c>
      <c r="B532" s="40" t="s">
        <v>313</v>
      </c>
      <c r="C532" s="41" t="s">
        <v>8</v>
      </c>
      <c r="D532" s="17"/>
      <c r="E532" s="17"/>
      <c r="F532" s="17"/>
      <c r="G532" s="17"/>
      <c r="H532" s="2"/>
      <c r="I532" s="20"/>
    </row>
    <row r="533" spans="1:9" ht="15.75">
      <c r="A533" s="1">
        <v>10</v>
      </c>
      <c r="B533" s="40" t="s">
        <v>314</v>
      </c>
      <c r="C533" s="41" t="s">
        <v>7</v>
      </c>
      <c r="D533" s="17"/>
      <c r="E533" s="17"/>
      <c r="F533" s="17"/>
      <c r="G533" s="17"/>
      <c r="H533" s="2"/>
      <c r="I533" s="20"/>
    </row>
    <row r="534" spans="1:9" ht="15.75">
      <c r="A534" s="1">
        <v>11</v>
      </c>
      <c r="B534" s="40" t="s">
        <v>315</v>
      </c>
      <c r="C534" s="41" t="s">
        <v>7</v>
      </c>
      <c r="D534" s="17"/>
      <c r="E534" s="17"/>
      <c r="F534" s="17"/>
      <c r="G534" s="17"/>
      <c r="H534" s="2"/>
      <c r="I534" s="20"/>
    </row>
    <row r="535" spans="1:9" ht="15.75">
      <c r="A535" s="1">
        <v>12</v>
      </c>
      <c r="B535" s="40" t="s">
        <v>316</v>
      </c>
      <c r="C535" s="41" t="s">
        <v>8</v>
      </c>
      <c r="D535" s="17"/>
      <c r="E535" s="17"/>
      <c r="F535" s="17"/>
      <c r="G535" s="17"/>
      <c r="H535" s="2"/>
      <c r="I535" s="20"/>
    </row>
    <row r="536" spans="1:9" ht="15.75">
      <c r="A536" s="1">
        <v>13</v>
      </c>
      <c r="B536" s="40" t="s">
        <v>317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14</v>
      </c>
      <c r="B537" s="40" t="s">
        <v>318</v>
      </c>
      <c r="C537" s="41" t="s">
        <v>7</v>
      </c>
      <c r="D537" s="17"/>
      <c r="E537" s="17"/>
      <c r="F537" s="17"/>
      <c r="G537" s="17"/>
      <c r="H537" s="2"/>
      <c r="I537" s="20"/>
    </row>
    <row r="538" spans="1:9" ht="15.75">
      <c r="A538" s="1">
        <v>15</v>
      </c>
      <c r="B538" s="40" t="s">
        <v>319</v>
      </c>
      <c r="C538" s="41" t="s">
        <v>7</v>
      </c>
      <c r="D538" s="17"/>
      <c r="E538" s="17"/>
      <c r="F538" s="17"/>
      <c r="G538" s="17"/>
      <c r="H538" s="2"/>
      <c r="I538" s="20"/>
    </row>
    <row r="539" spans="1:9" ht="15.75">
      <c r="A539" s="1">
        <v>16</v>
      </c>
      <c r="B539" s="40" t="s">
        <v>320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17</v>
      </c>
      <c r="B540" s="40" t="s">
        <v>321</v>
      </c>
      <c r="C540" s="41" t="s">
        <v>7</v>
      </c>
      <c r="D540" s="17"/>
      <c r="E540" s="17"/>
      <c r="F540" s="17"/>
      <c r="G540" s="17"/>
      <c r="H540" s="2"/>
      <c r="I540" s="20"/>
    </row>
    <row r="541" spans="1:9" ht="15.75">
      <c r="A541" s="1">
        <v>18</v>
      </c>
      <c r="B541" s="40" t="s">
        <v>322</v>
      </c>
      <c r="C541" s="41" t="s">
        <v>8</v>
      </c>
      <c r="D541" s="17"/>
      <c r="E541" s="17"/>
      <c r="F541" s="17"/>
      <c r="G541" s="17"/>
      <c r="H541" s="2"/>
      <c r="I541" s="20"/>
    </row>
    <row r="542" spans="1:9" ht="15.75">
      <c r="A542" s="1">
        <v>19</v>
      </c>
      <c r="B542" s="40" t="s">
        <v>323</v>
      </c>
      <c r="C542" s="41" t="s">
        <v>8</v>
      </c>
      <c r="D542" s="17"/>
      <c r="E542" s="17"/>
      <c r="F542" s="17"/>
      <c r="G542" s="17"/>
      <c r="H542" s="2"/>
      <c r="I542" s="20"/>
    </row>
    <row r="543" spans="1:9" ht="15.75">
      <c r="A543" s="1">
        <v>20</v>
      </c>
      <c r="B543" s="40" t="s">
        <v>324</v>
      </c>
      <c r="C543" s="41" t="s">
        <v>8</v>
      </c>
      <c r="D543" s="17"/>
      <c r="E543" s="17"/>
      <c r="F543" s="17"/>
      <c r="G543" s="23"/>
      <c r="H543" s="2"/>
      <c r="I543" s="20"/>
    </row>
    <row r="544" spans="1:9" ht="15.75">
      <c r="A544" s="1">
        <v>21</v>
      </c>
      <c r="B544" s="40" t="s">
        <v>325</v>
      </c>
      <c r="C544" s="41" t="s">
        <v>8</v>
      </c>
      <c r="D544" s="17"/>
      <c r="E544" s="17"/>
      <c r="F544" s="17"/>
      <c r="G544" s="17"/>
      <c r="H544" s="2"/>
      <c r="I544" s="20"/>
    </row>
    <row r="545" spans="1:9" ht="15.75">
      <c r="A545" s="1">
        <v>22</v>
      </c>
      <c r="B545" s="40" t="s">
        <v>326</v>
      </c>
      <c r="C545" s="41" t="s">
        <v>8</v>
      </c>
      <c r="D545" s="17"/>
      <c r="E545" s="17"/>
      <c r="F545" s="17"/>
      <c r="G545" s="17"/>
      <c r="H545" s="2"/>
      <c r="I545" s="20"/>
    </row>
    <row r="546" spans="1:9" ht="15.75">
      <c r="A546" s="1">
        <v>23</v>
      </c>
      <c r="B546" s="40" t="s">
        <v>327</v>
      </c>
      <c r="C546" s="41" t="s">
        <v>8</v>
      </c>
      <c r="D546" s="17"/>
      <c r="E546" s="17"/>
      <c r="F546" s="17"/>
      <c r="G546" s="17"/>
      <c r="H546" s="2"/>
      <c r="I546" s="20"/>
    </row>
    <row r="547" spans="1:9" ht="15.75">
      <c r="A547" s="1">
        <v>24</v>
      </c>
      <c r="B547" s="40" t="s">
        <v>328</v>
      </c>
      <c r="C547" s="41" t="s">
        <v>8</v>
      </c>
      <c r="D547" s="17"/>
      <c r="E547" s="17"/>
      <c r="F547" s="17"/>
      <c r="G547" s="17"/>
      <c r="H547" s="2"/>
      <c r="I547" s="20"/>
    </row>
    <row r="548" spans="1:9" ht="15.75">
      <c r="A548" s="1">
        <v>25</v>
      </c>
      <c r="B548" s="40" t="s">
        <v>329</v>
      </c>
      <c r="C548" s="41" t="s">
        <v>8</v>
      </c>
      <c r="D548" s="17"/>
      <c r="E548" s="17"/>
      <c r="F548" s="17"/>
      <c r="G548" s="17"/>
      <c r="H548" s="2"/>
      <c r="I548" s="20"/>
    </row>
    <row r="549" spans="1:9" ht="15.75">
      <c r="A549" s="1">
        <v>26</v>
      </c>
      <c r="B549" s="40" t="s">
        <v>330</v>
      </c>
      <c r="C549" s="41" t="s">
        <v>7</v>
      </c>
      <c r="D549" s="17"/>
      <c r="E549" s="17"/>
      <c r="F549" s="17"/>
      <c r="G549" s="23"/>
      <c r="H549" s="2"/>
      <c r="I549" s="20"/>
    </row>
    <row r="550" spans="1:9" ht="15.75">
      <c r="A550" s="1">
        <v>27</v>
      </c>
      <c r="B550" s="40" t="s">
        <v>331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28</v>
      </c>
      <c r="B551" s="40" t="s">
        <v>332</v>
      </c>
      <c r="C551" s="41" t="s">
        <v>7</v>
      </c>
      <c r="D551" s="17"/>
      <c r="E551" s="17"/>
      <c r="F551" s="17"/>
      <c r="G551" s="17"/>
      <c r="H551" s="2"/>
      <c r="I551" s="20"/>
    </row>
    <row r="552" spans="1:9" ht="15.75">
      <c r="A552" s="1">
        <v>29</v>
      </c>
      <c r="B552" s="40" t="s">
        <v>333</v>
      </c>
      <c r="C552" s="41" t="s">
        <v>7</v>
      </c>
      <c r="D552" s="17"/>
      <c r="E552" s="17"/>
      <c r="F552" s="17"/>
      <c r="G552" s="17"/>
      <c r="H552" s="2"/>
      <c r="I552" s="20"/>
    </row>
    <row r="553" spans="1:9" ht="16.5" thickBot="1">
      <c r="A553" s="1">
        <v>30</v>
      </c>
      <c r="B553" s="40" t="s">
        <v>334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6.5" thickTop="1">
      <c r="A554" s="6"/>
      <c r="B554" s="65" t="s">
        <v>9</v>
      </c>
      <c r="C554" s="66"/>
      <c r="D554" s="26">
        <f>SUM(D524:D553)</f>
        <v>0</v>
      </c>
      <c r="E554" s="26">
        <f t="shared" ref="E554:G554" si="56">SUM(E524:E553)</f>
        <v>0</v>
      </c>
      <c r="F554" s="26">
        <f t="shared" si="56"/>
        <v>0</v>
      </c>
      <c r="G554" s="26">
        <f t="shared" si="56"/>
        <v>0</v>
      </c>
      <c r="H554" s="27"/>
      <c r="I554" s="27"/>
    </row>
    <row r="555" spans="1:9" ht="15.75">
      <c r="A555" s="7"/>
      <c r="B555" s="67" t="s">
        <v>10</v>
      </c>
      <c r="C555" s="68"/>
      <c r="D555" s="28">
        <f>MAX(D524:D553)</f>
        <v>0</v>
      </c>
      <c r="E555" s="28">
        <f t="shared" ref="E555:G555" si="57">MAX(E524:E553)</f>
        <v>0</v>
      </c>
      <c r="F555" s="28">
        <f t="shared" si="57"/>
        <v>0</v>
      </c>
      <c r="G555" s="28">
        <f t="shared" si="57"/>
        <v>0</v>
      </c>
      <c r="H555" s="29"/>
      <c r="I555" s="29"/>
    </row>
    <row r="556" spans="1:9" ht="15.75">
      <c r="A556" s="7"/>
      <c r="B556" s="30" t="s">
        <v>28</v>
      </c>
      <c r="C556" s="31"/>
      <c r="D556" s="28">
        <f>MIN(D524:D553)</f>
        <v>0</v>
      </c>
      <c r="E556" s="28">
        <f t="shared" ref="E556:G556" si="58">MIN(E524:E553)</f>
        <v>0</v>
      </c>
      <c r="F556" s="28">
        <f t="shared" si="58"/>
        <v>0</v>
      </c>
      <c r="G556" s="28">
        <f t="shared" si="58"/>
        <v>0</v>
      </c>
      <c r="H556" s="29"/>
      <c r="I556" s="29"/>
    </row>
    <row r="557" spans="1:9" ht="15.75">
      <c r="A557" s="7"/>
      <c r="B557" s="30" t="s">
        <v>11</v>
      </c>
      <c r="C557" s="31"/>
      <c r="D557" s="28" t="e">
        <f>AVERAGE(D524:D553)</f>
        <v>#DIV/0!</v>
      </c>
      <c r="E557" s="28" t="e">
        <f t="shared" ref="E557:G557" si="59">AVERAGE(E524:E553)</f>
        <v>#DIV/0!</v>
      </c>
      <c r="F557" s="28" t="e">
        <f t="shared" si="59"/>
        <v>#DIV/0!</v>
      </c>
      <c r="G557" s="28" t="e">
        <f t="shared" si="59"/>
        <v>#DIV/0!</v>
      </c>
      <c r="H557" s="29"/>
      <c r="I557" s="29"/>
    </row>
    <row r="558" spans="1:9" ht="15.75">
      <c r="A558" s="13"/>
      <c r="B558" s="49" t="s">
        <v>29</v>
      </c>
      <c r="C558" s="50"/>
      <c r="D558" s="32">
        <f>COUNTIF(D524:D553,"&gt;=75")/30*100</f>
        <v>0</v>
      </c>
      <c r="E558" s="32">
        <f t="shared" ref="E558:G558" si="60">COUNTIF(E524:E553,"&gt;=75")/30*100</f>
        <v>0</v>
      </c>
      <c r="F558" s="32">
        <f t="shared" si="60"/>
        <v>0</v>
      </c>
      <c r="G558" s="32">
        <f t="shared" si="60"/>
        <v>0</v>
      </c>
      <c r="H558" s="33"/>
      <c r="I558" s="33"/>
    </row>
    <row r="559" spans="1:9" ht="15.75">
      <c r="A559" s="34"/>
      <c r="B559" s="51" t="s">
        <v>30</v>
      </c>
      <c r="C559" s="52"/>
      <c r="D559" s="35">
        <f>COUNTIF(D524:D553,"&lt;=49")/30*100</f>
        <v>0</v>
      </c>
      <c r="E559" s="35">
        <f t="shared" ref="E559:G559" si="61">COUNTIF(E524:E553,"&lt;=49")/30*100</f>
        <v>0</v>
      </c>
      <c r="F559" s="35">
        <f t="shared" si="61"/>
        <v>0</v>
      </c>
      <c r="G559" s="35">
        <f t="shared" si="61"/>
        <v>0</v>
      </c>
      <c r="H559" s="28"/>
      <c r="I559" s="28"/>
    </row>
    <row r="560" spans="1:9" ht="15.75">
      <c r="A560" s="36"/>
      <c r="B560" s="51" t="s">
        <v>31</v>
      </c>
      <c r="C560" s="52"/>
      <c r="D560" s="35">
        <f>COUNTIF(D524:D553,"&lt;=64")/30*100-D559</f>
        <v>0</v>
      </c>
      <c r="E560" s="35">
        <f t="shared" ref="E560:G560" si="62">COUNTIF(E524:E553,"&lt;=64")/30*100-E559</f>
        <v>0</v>
      </c>
      <c r="F560" s="35">
        <f t="shared" si="62"/>
        <v>0</v>
      </c>
      <c r="G560" s="35">
        <f t="shared" si="62"/>
        <v>0</v>
      </c>
      <c r="H560" s="28"/>
      <c r="I560" s="28"/>
    </row>
    <row r="561" spans="1:9" ht="15.75">
      <c r="A561" s="36"/>
      <c r="B561" s="51" t="s">
        <v>32</v>
      </c>
      <c r="C561" s="52"/>
      <c r="D561" s="35">
        <f>COUNTIF(D524:D553,"&lt;=74")/30*100-D560</f>
        <v>0</v>
      </c>
      <c r="E561" s="35">
        <f t="shared" ref="E561:G561" si="63">COUNTIF(E524:E553,"&lt;=74")/30*100-E560</f>
        <v>0</v>
      </c>
      <c r="F561" s="35">
        <f t="shared" si="63"/>
        <v>0</v>
      </c>
      <c r="G561" s="35">
        <f t="shared" si="63"/>
        <v>0</v>
      </c>
      <c r="H561" s="28"/>
      <c r="I561" s="28"/>
    </row>
    <row r="562" spans="1:9" ht="16.5" thickBot="1">
      <c r="A562" s="37"/>
      <c r="B562" s="53" t="s">
        <v>33</v>
      </c>
      <c r="C562" s="54"/>
      <c r="D562" s="38">
        <f>COUNTIF(D524:D553,"&gt;=75")/30*100</f>
        <v>0</v>
      </c>
      <c r="E562" s="38">
        <f t="shared" ref="E562:G562" si="64">COUNTIF(E524:E553,"&gt;=75")/30*100</f>
        <v>0</v>
      </c>
      <c r="F562" s="38">
        <f t="shared" si="64"/>
        <v>0</v>
      </c>
      <c r="G562" s="38">
        <f t="shared" si="64"/>
        <v>0</v>
      </c>
      <c r="H562" s="39"/>
      <c r="I562" s="39"/>
    </row>
    <row r="563" spans="1:9" ht="15.75" thickTop="1"/>
    <row r="564" spans="1:9">
      <c r="B564" t="s">
        <v>20</v>
      </c>
      <c r="H564" s="14" t="s">
        <v>27</v>
      </c>
    </row>
    <row r="565" spans="1:9">
      <c r="B565" t="s">
        <v>21</v>
      </c>
      <c r="H565" t="s">
        <v>19</v>
      </c>
    </row>
    <row r="569" spans="1:9">
      <c r="B569" s="15" t="s">
        <v>22</v>
      </c>
      <c r="H569" s="21"/>
      <c r="I569" s="22"/>
    </row>
    <row r="570" spans="1:9">
      <c r="B570" t="s">
        <v>23</v>
      </c>
      <c r="H570" t="s">
        <v>25</v>
      </c>
    </row>
    <row r="577" spans="1:9" ht="16.5">
      <c r="A577" s="70" t="s">
        <v>0</v>
      </c>
      <c r="B577" s="70"/>
      <c r="C577" s="70"/>
      <c r="D577" s="70"/>
      <c r="E577" s="70"/>
      <c r="F577" s="70"/>
      <c r="G577" s="70"/>
      <c r="H577" s="70"/>
      <c r="I577" s="70"/>
    </row>
    <row r="578" spans="1:9" ht="22.5">
      <c r="A578" s="71" t="s">
        <v>1</v>
      </c>
      <c r="B578" s="71"/>
      <c r="C578" s="71"/>
      <c r="D578" s="71"/>
      <c r="E578" s="71"/>
      <c r="F578" s="71"/>
      <c r="G578" s="71"/>
      <c r="H578" s="71"/>
      <c r="I578" s="71"/>
    </row>
    <row r="579" spans="1:9">
      <c r="A579" s="69" t="s">
        <v>2</v>
      </c>
      <c r="B579" s="69"/>
      <c r="C579" s="69"/>
      <c r="D579" s="69"/>
      <c r="E579" s="69"/>
      <c r="F579" s="69"/>
      <c r="G579" s="69"/>
      <c r="H579" s="69"/>
      <c r="I579" s="69"/>
    </row>
    <row r="580" spans="1:9" ht="15.75" thickBot="1">
      <c r="A580" s="72" t="s">
        <v>3</v>
      </c>
      <c r="B580" s="72"/>
      <c r="C580" s="72"/>
      <c r="D580" s="72"/>
      <c r="E580" s="72"/>
      <c r="F580" s="72"/>
      <c r="G580" s="72"/>
      <c r="H580" s="72"/>
      <c r="I580" s="72"/>
    </row>
    <row r="581" spans="1:9" ht="15.75" thickTop="1"/>
    <row r="582" spans="1:9" ht="18">
      <c r="A582" s="55" t="s">
        <v>12</v>
      </c>
      <c r="B582" s="55"/>
      <c r="C582" s="55"/>
      <c r="D582" s="55"/>
      <c r="E582" s="55"/>
      <c r="F582" s="55"/>
      <c r="G582" s="55"/>
      <c r="H582" s="55"/>
      <c r="I582" s="55"/>
    </row>
    <row r="583" spans="1:9" ht="18">
      <c r="A583" s="55" t="s">
        <v>26</v>
      </c>
      <c r="B583" s="55"/>
      <c r="C583" s="55"/>
      <c r="D583" s="55"/>
      <c r="E583" s="55"/>
      <c r="F583" s="55"/>
      <c r="G583" s="55"/>
      <c r="H583" s="55"/>
      <c r="I583" s="55"/>
    </row>
    <row r="584" spans="1:9" ht="15.75" customHeight="1"/>
    <row r="585" spans="1:9" ht="15.75" customHeight="1" thickBot="1">
      <c r="A585" s="5" t="s">
        <v>76</v>
      </c>
      <c r="E585" s="5" t="s">
        <v>24</v>
      </c>
      <c r="I585" t="s">
        <v>34</v>
      </c>
    </row>
    <row r="586" spans="1:9" ht="15.75" thickTop="1">
      <c r="A586" s="56" t="s">
        <v>4</v>
      </c>
      <c r="B586" s="58" t="s">
        <v>5</v>
      </c>
      <c r="C586" s="60" t="s">
        <v>6</v>
      </c>
      <c r="D586" s="62" t="s">
        <v>13</v>
      </c>
      <c r="E586" s="62"/>
      <c r="F586" s="62" t="s">
        <v>16</v>
      </c>
      <c r="G586" s="62"/>
      <c r="H586" s="62"/>
      <c r="I586" s="63" t="s">
        <v>18</v>
      </c>
    </row>
    <row r="587" spans="1:9" ht="15.75" thickBot="1">
      <c r="A587" s="57"/>
      <c r="B587" s="59"/>
      <c r="C587" s="61"/>
      <c r="D587" s="44" t="s">
        <v>14</v>
      </c>
      <c r="E587" s="4" t="s">
        <v>15</v>
      </c>
      <c r="F587" s="4" t="s">
        <v>14</v>
      </c>
      <c r="G587" s="4" t="s">
        <v>15</v>
      </c>
      <c r="H587" s="4" t="s">
        <v>17</v>
      </c>
      <c r="I587" s="64"/>
    </row>
    <row r="588" spans="1:9" ht="16.5" thickTop="1">
      <c r="A588" s="3">
        <v>1</v>
      </c>
      <c r="B588" s="40" t="s">
        <v>335</v>
      </c>
      <c r="C588" s="41" t="s">
        <v>7</v>
      </c>
      <c r="D588" s="17"/>
      <c r="E588" s="16"/>
      <c r="F588" s="16"/>
      <c r="G588" s="16"/>
      <c r="H588" s="8"/>
      <c r="I588" s="20"/>
    </row>
    <row r="589" spans="1:9" ht="15.75">
      <c r="A589" s="1">
        <v>2</v>
      </c>
      <c r="B589" s="40" t="s">
        <v>336</v>
      </c>
      <c r="C589" s="41" t="s">
        <v>8</v>
      </c>
      <c r="D589" s="17"/>
      <c r="E589" s="16"/>
      <c r="F589" s="16"/>
      <c r="G589" s="16"/>
      <c r="H589" s="8"/>
      <c r="I589" s="20"/>
    </row>
    <row r="590" spans="1:9" ht="15.75">
      <c r="A590" s="1">
        <v>3</v>
      </c>
      <c r="B590" s="40" t="s">
        <v>337</v>
      </c>
      <c r="C590" s="41" t="s">
        <v>7</v>
      </c>
      <c r="D590" s="17"/>
      <c r="E590" s="16"/>
      <c r="F590" s="16"/>
      <c r="G590" s="16"/>
      <c r="H590" s="8"/>
      <c r="I590" s="20"/>
    </row>
    <row r="591" spans="1:9" ht="15.75">
      <c r="A591" s="1">
        <v>4</v>
      </c>
      <c r="B591" s="40" t="s">
        <v>338</v>
      </c>
      <c r="C591" s="41" t="s">
        <v>8</v>
      </c>
      <c r="D591" s="17"/>
      <c r="E591" s="16"/>
      <c r="F591" s="16"/>
      <c r="G591" s="16"/>
      <c r="H591" s="8"/>
      <c r="I591" s="20"/>
    </row>
    <row r="592" spans="1:9" ht="15.75">
      <c r="A592" s="1">
        <v>5</v>
      </c>
      <c r="B592" s="40" t="s">
        <v>339</v>
      </c>
      <c r="C592" s="41" t="s">
        <v>7</v>
      </c>
      <c r="D592" s="17"/>
      <c r="E592" s="16"/>
      <c r="F592" s="16"/>
      <c r="G592" s="16"/>
      <c r="H592" s="8"/>
      <c r="I592" s="20"/>
    </row>
    <row r="593" spans="1:9" ht="15.75">
      <c r="A593" s="1">
        <v>6</v>
      </c>
      <c r="B593" s="40" t="s">
        <v>340</v>
      </c>
      <c r="C593" s="41" t="s">
        <v>8</v>
      </c>
      <c r="D593" s="17"/>
      <c r="E593" s="16"/>
      <c r="F593" s="16"/>
      <c r="G593" s="16"/>
      <c r="H593" s="8"/>
      <c r="I593" s="20"/>
    </row>
    <row r="594" spans="1:9" ht="15.75">
      <c r="A594" s="1">
        <v>7</v>
      </c>
      <c r="B594" s="40" t="s">
        <v>341</v>
      </c>
      <c r="C594" s="41" t="s">
        <v>7</v>
      </c>
      <c r="D594" s="17"/>
      <c r="E594" s="16"/>
      <c r="F594" s="16"/>
      <c r="G594" s="16"/>
      <c r="H594" s="8"/>
      <c r="I594" s="20"/>
    </row>
    <row r="595" spans="1:9" ht="15.75">
      <c r="A595" s="1">
        <v>8</v>
      </c>
      <c r="B595" s="45" t="s">
        <v>342</v>
      </c>
      <c r="C595" s="41" t="s">
        <v>7</v>
      </c>
      <c r="D595" s="17"/>
      <c r="E595" s="16"/>
      <c r="F595" s="16"/>
      <c r="G595" s="16"/>
      <c r="H595" s="8"/>
      <c r="I595" s="20"/>
    </row>
    <row r="596" spans="1:9" ht="15.75">
      <c r="A596" s="1">
        <v>9</v>
      </c>
      <c r="B596" s="40" t="s">
        <v>343</v>
      </c>
      <c r="C596" s="41" t="s">
        <v>7</v>
      </c>
      <c r="D596" s="17"/>
      <c r="E596" s="16"/>
      <c r="F596" s="16"/>
      <c r="G596" s="16"/>
      <c r="H596" s="8"/>
      <c r="I596" s="20"/>
    </row>
    <row r="597" spans="1:9" ht="15.75">
      <c r="A597" s="1">
        <v>10</v>
      </c>
      <c r="B597" s="40" t="s">
        <v>344</v>
      </c>
      <c r="C597" s="41" t="s">
        <v>8</v>
      </c>
      <c r="D597" s="17"/>
      <c r="E597" s="16"/>
      <c r="F597" s="16"/>
      <c r="G597" s="16"/>
      <c r="H597" s="8"/>
      <c r="I597" s="20"/>
    </row>
    <row r="598" spans="1:9" ht="15.75">
      <c r="A598" s="1">
        <v>11</v>
      </c>
      <c r="B598" s="40" t="s">
        <v>345</v>
      </c>
      <c r="C598" s="41" t="s">
        <v>8</v>
      </c>
      <c r="D598" s="17"/>
      <c r="E598" s="16"/>
      <c r="F598" s="16"/>
      <c r="G598" s="16"/>
      <c r="H598" s="8"/>
      <c r="I598" s="20"/>
    </row>
    <row r="599" spans="1:9" ht="15.75">
      <c r="A599" s="1">
        <v>12</v>
      </c>
      <c r="B599" s="40" t="s">
        <v>346</v>
      </c>
      <c r="C599" s="41" t="s">
        <v>7</v>
      </c>
      <c r="D599" s="17"/>
      <c r="E599" s="16"/>
      <c r="F599" s="16"/>
      <c r="G599" s="16"/>
      <c r="H599" s="8"/>
      <c r="I599" s="20"/>
    </row>
    <row r="600" spans="1:9" ht="15.75">
      <c r="A600" s="1">
        <v>13</v>
      </c>
      <c r="B600" s="40" t="s">
        <v>347</v>
      </c>
      <c r="C600" s="41" t="s">
        <v>8</v>
      </c>
      <c r="D600" s="17"/>
      <c r="E600" s="16"/>
      <c r="F600" s="16"/>
      <c r="G600" s="16"/>
      <c r="H600" s="8"/>
      <c r="I600" s="20"/>
    </row>
    <row r="601" spans="1:9" ht="15.75">
      <c r="A601" s="1">
        <v>14</v>
      </c>
      <c r="B601" s="40" t="s">
        <v>348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15</v>
      </c>
      <c r="B602" s="40" t="s">
        <v>349</v>
      </c>
      <c r="C602" s="41" t="s">
        <v>8</v>
      </c>
      <c r="D602" s="17"/>
      <c r="E602" s="16"/>
      <c r="F602" s="16"/>
      <c r="G602" s="16"/>
      <c r="H602" s="8"/>
      <c r="I602" s="20"/>
    </row>
    <row r="603" spans="1:9" ht="15.75">
      <c r="A603" s="1">
        <v>16</v>
      </c>
      <c r="B603" s="40" t="s">
        <v>350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17</v>
      </c>
      <c r="B604" s="40" t="s">
        <v>351</v>
      </c>
      <c r="C604" s="41" t="s">
        <v>8</v>
      </c>
      <c r="D604" s="17"/>
      <c r="E604" s="17"/>
      <c r="F604" s="17"/>
      <c r="G604" s="17"/>
      <c r="H604" s="2"/>
      <c r="I604" s="20"/>
    </row>
    <row r="605" spans="1:9" ht="15.75">
      <c r="A605" s="1">
        <v>18</v>
      </c>
      <c r="B605" s="40" t="s">
        <v>352</v>
      </c>
      <c r="C605" s="41" t="s">
        <v>8</v>
      </c>
      <c r="D605" s="17"/>
      <c r="E605" s="17"/>
      <c r="F605" s="17"/>
      <c r="G605" s="17"/>
      <c r="H605" s="2"/>
      <c r="I605" s="20"/>
    </row>
    <row r="606" spans="1:9" ht="15.75">
      <c r="A606" s="1">
        <v>19</v>
      </c>
      <c r="B606" s="40" t="s">
        <v>353</v>
      </c>
      <c r="C606" s="41" t="s">
        <v>8</v>
      </c>
      <c r="D606" s="17"/>
      <c r="E606" s="17"/>
      <c r="F606" s="17"/>
      <c r="G606" s="17"/>
      <c r="H606" s="2"/>
      <c r="I606" s="20"/>
    </row>
    <row r="607" spans="1:9" ht="15.75">
      <c r="A607" s="1">
        <v>20</v>
      </c>
      <c r="B607" s="40" t="s">
        <v>354</v>
      </c>
      <c r="C607" s="41" t="s">
        <v>7</v>
      </c>
      <c r="D607" s="17"/>
      <c r="E607" s="17"/>
      <c r="F607" s="17"/>
      <c r="G607" s="17"/>
      <c r="H607" s="2"/>
      <c r="I607" s="20"/>
    </row>
    <row r="608" spans="1:9" ht="15.75">
      <c r="A608" s="1">
        <v>21</v>
      </c>
      <c r="B608" s="40" t="s">
        <v>355</v>
      </c>
      <c r="C608" s="41" t="s">
        <v>8</v>
      </c>
      <c r="D608" s="17"/>
      <c r="E608" s="17"/>
      <c r="F608" s="17"/>
      <c r="G608" s="17"/>
      <c r="H608" s="2"/>
      <c r="I608" s="20"/>
    </row>
    <row r="609" spans="1:9" ht="15.75">
      <c r="A609" s="1">
        <v>22</v>
      </c>
      <c r="B609" s="40" t="s">
        <v>356</v>
      </c>
      <c r="C609" s="41" t="s">
        <v>7</v>
      </c>
      <c r="D609" s="17"/>
      <c r="E609" s="17"/>
      <c r="F609" s="17"/>
      <c r="G609" s="23"/>
      <c r="H609" s="2"/>
      <c r="I609" s="20"/>
    </row>
    <row r="610" spans="1:9" ht="15.75">
      <c r="A610" s="1">
        <v>23</v>
      </c>
      <c r="B610" s="42" t="s">
        <v>357</v>
      </c>
      <c r="C610" s="43" t="s">
        <v>7</v>
      </c>
      <c r="D610" s="17"/>
      <c r="E610" s="17"/>
      <c r="F610" s="17"/>
      <c r="G610" s="17"/>
      <c r="H610" s="2"/>
      <c r="I610" s="20"/>
    </row>
    <row r="611" spans="1:9" ht="15.75">
      <c r="A611" s="1">
        <v>24</v>
      </c>
      <c r="B611" s="40" t="s">
        <v>358</v>
      </c>
      <c r="C611" s="41" t="s">
        <v>8</v>
      </c>
      <c r="D611" s="17"/>
      <c r="E611" s="17"/>
      <c r="F611" s="17"/>
      <c r="G611" s="17"/>
      <c r="H611" s="2"/>
      <c r="I611" s="20"/>
    </row>
    <row r="612" spans="1:9" ht="15.75">
      <c r="A612" s="1">
        <v>25</v>
      </c>
      <c r="B612" s="40" t="s">
        <v>359</v>
      </c>
      <c r="C612" s="41" t="s">
        <v>8</v>
      </c>
      <c r="D612" s="17"/>
      <c r="E612" s="17"/>
      <c r="F612" s="17"/>
      <c r="G612" s="17"/>
      <c r="H612" s="2"/>
      <c r="I612" s="20"/>
    </row>
    <row r="613" spans="1:9" ht="15.75">
      <c r="A613" s="1">
        <v>26</v>
      </c>
      <c r="B613" s="40" t="s">
        <v>360</v>
      </c>
      <c r="C613" s="41" t="s">
        <v>8</v>
      </c>
      <c r="D613" s="17"/>
      <c r="E613" s="17"/>
      <c r="F613" s="17"/>
      <c r="G613" s="17"/>
      <c r="H613" s="2"/>
      <c r="I613" s="20"/>
    </row>
    <row r="614" spans="1:9" ht="15.75">
      <c r="A614" s="1">
        <v>27</v>
      </c>
      <c r="B614" s="40" t="s">
        <v>361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28</v>
      </c>
      <c r="B615" s="40" t="s">
        <v>362</v>
      </c>
      <c r="C615" s="41" t="s">
        <v>7</v>
      </c>
      <c r="D615" s="17"/>
      <c r="E615" s="17"/>
      <c r="F615" s="17"/>
      <c r="G615" s="17"/>
      <c r="H615" s="2"/>
      <c r="I615" s="20"/>
    </row>
    <row r="616" spans="1:9" ht="15.75">
      <c r="A616" s="1">
        <v>29</v>
      </c>
      <c r="B616" s="40" t="s">
        <v>363</v>
      </c>
      <c r="C616" s="41" t="s">
        <v>7</v>
      </c>
      <c r="D616" s="17"/>
      <c r="E616" s="17"/>
      <c r="F616" s="17"/>
      <c r="G616" s="17"/>
      <c r="H616" s="2"/>
      <c r="I616" s="20"/>
    </row>
    <row r="617" spans="1:9" ht="16.5" thickBot="1">
      <c r="A617" s="1">
        <v>30</v>
      </c>
      <c r="B617" s="40" t="s">
        <v>364</v>
      </c>
      <c r="C617" s="41" t="s">
        <v>8</v>
      </c>
      <c r="D617" s="17"/>
      <c r="E617" s="17"/>
      <c r="F617" s="17"/>
      <c r="G617" s="17"/>
      <c r="H617" s="2"/>
      <c r="I617" s="20"/>
    </row>
    <row r="618" spans="1:9" ht="16.5" thickTop="1">
      <c r="A618" s="6"/>
      <c r="B618" s="65" t="s">
        <v>9</v>
      </c>
      <c r="C618" s="66"/>
      <c r="D618" s="26">
        <f>SUM(D588:D617)</f>
        <v>0</v>
      </c>
      <c r="E618" s="26">
        <f t="shared" ref="E618:G618" si="65">SUM(E588:E617)</f>
        <v>0</v>
      </c>
      <c r="F618" s="26">
        <f t="shared" si="65"/>
        <v>0</v>
      </c>
      <c r="G618" s="26">
        <f t="shared" si="65"/>
        <v>0</v>
      </c>
      <c r="H618" s="27"/>
      <c r="I618" s="27"/>
    </row>
    <row r="619" spans="1:9" ht="15.75">
      <c r="A619" s="7"/>
      <c r="B619" s="67" t="s">
        <v>10</v>
      </c>
      <c r="C619" s="68"/>
      <c r="D619" s="28">
        <f>MAX(D588:D617)</f>
        <v>0</v>
      </c>
      <c r="E619" s="28">
        <f t="shared" ref="E619:G619" si="66">MAX(E588:E617)</f>
        <v>0</v>
      </c>
      <c r="F619" s="28">
        <f t="shared" si="66"/>
        <v>0</v>
      </c>
      <c r="G619" s="28">
        <f t="shared" si="66"/>
        <v>0</v>
      </c>
      <c r="H619" s="29"/>
      <c r="I619" s="29"/>
    </row>
    <row r="620" spans="1:9" ht="15.75">
      <c r="A620" s="7"/>
      <c r="B620" s="30" t="s">
        <v>28</v>
      </c>
      <c r="C620" s="31"/>
      <c r="D620" s="28">
        <f>MIN(D588:D617)</f>
        <v>0</v>
      </c>
      <c r="E620" s="28">
        <f t="shared" ref="E620:G620" si="67">MIN(E588:E617)</f>
        <v>0</v>
      </c>
      <c r="F620" s="28">
        <f t="shared" si="67"/>
        <v>0</v>
      </c>
      <c r="G620" s="28">
        <f t="shared" si="67"/>
        <v>0</v>
      </c>
      <c r="H620" s="29"/>
      <c r="I620" s="29"/>
    </row>
    <row r="621" spans="1:9" ht="15.75">
      <c r="A621" s="7"/>
      <c r="B621" s="30" t="s">
        <v>11</v>
      </c>
      <c r="C621" s="31"/>
      <c r="D621" s="28" t="e">
        <f>AVERAGE(D588:D617)</f>
        <v>#DIV/0!</v>
      </c>
      <c r="E621" s="28" t="e">
        <f t="shared" ref="E621:G621" si="68">AVERAGE(E588:E617)</f>
        <v>#DIV/0!</v>
      </c>
      <c r="F621" s="28" t="e">
        <f t="shared" si="68"/>
        <v>#DIV/0!</v>
      </c>
      <c r="G621" s="28" t="e">
        <f t="shared" si="68"/>
        <v>#DIV/0!</v>
      </c>
      <c r="H621" s="29"/>
      <c r="I621" s="29"/>
    </row>
    <row r="622" spans="1:9" ht="15.75">
      <c r="A622" s="13"/>
      <c r="B622" s="49" t="s">
        <v>29</v>
      </c>
      <c r="C622" s="50"/>
      <c r="D622" s="32">
        <f>COUNTIF(D588:D617,"&gt;=75")/30*100</f>
        <v>0</v>
      </c>
      <c r="E622" s="32">
        <f t="shared" ref="E622:G622" si="69">COUNTIF(E588:E617,"&gt;=75")/30*100</f>
        <v>0</v>
      </c>
      <c r="F622" s="32">
        <f t="shared" si="69"/>
        <v>0</v>
      </c>
      <c r="G622" s="32">
        <f t="shared" si="69"/>
        <v>0</v>
      </c>
      <c r="H622" s="33"/>
      <c r="I622" s="33"/>
    </row>
    <row r="623" spans="1:9" ht="15.75">
      <c r="A623" s="34"/>
      <c r="B623" s="51" t="s">
        <v>30</v>
      </c>
      <c r="C623" s="52"/>
      <c r="D623" s="35">
        <f>COUNTIF(D588:D617,"&lt;=49")/30*100</f>
        <v>0</v>
      </c>
      <c r="E623" s="35">
        <f t="shared" ref="E623:G623" si="70">COUNTIF(E588:E617,"&lt;=49")/30*100</f>
        <v>0</v>
      </c>
      <c r="F623" s="35">
        <f t="shared" si="70"/>
        <v>0</v>
      </c>
      <c r="G623" s="35">
        <f t="shared" si="70"/>
        <v>0</v>
      </c>
      <c r="H623" s="28"/>
      <c r="I623" s="28"/>
    </row>
    <row r="624" spans="1:9" ht="15.75">
      <c r="A624" s="36"/>
      <c r="B624" s="51" t="s">
        <v>31</v>
      </c>
      <c r="C624" s="52"/>
      <c r="D624" s="35">
        <f>COUNTIF(D588:D617,"&lt;=64")/30*100-D623</f>
        <v>0</v>
      </c>
      <c r="E624" s="35">
        <f t="shared" ref="E624:G624" si="71">COUNTIF(E588:E617,"&lt;=64")/30*100-E623</f>
        <v>0</v>
      </c>
      <c r="F624" s="35">
        <f t="shared" si="71"/>
        <v>0</v>
      </c>
      <c r="G624" s="35">
        <f t="shared" si="71"/>
        <v>0</v>
      </c>
      <c r="H624" s="28"/>
      <c r="I624" s="28"/>
    </row>
    <row r="625" spans="1:9" ht="15.75">
      <c r="A625" s="36"/>
      <c r="B625" s="51" t="s">
        <v>32</v>
      </c>
      <c r="C625" s="52"/>
      <c r="D625" s="35">
        <f>COUNTIF(D588:D617,"&lt;=74")/30*100-D624</f>
        <v>0</v>
      </c>
      <c r="E625" s="35">
        <f t="shared" ref="E625:G625" si="72">COUNTIF(E588:E617,"&lt;=74")/30*100-E624</f>
        <v>0</v>
      </c>
      <c r="F625" s="35">
        <f t="shared" si="72"/>
        <v>0</v>
      </c>
      <c r="G625" s="35">
        <f t="shared" si="72"/>
        <v>0</v>
      </c>
      <c r="H625" s="28"/>
      <c r="I625" s="28"/>
    </row>
    <row r="626" spans="1:9" ht="16.5" thickBot="1">
      <c r="A626" s="37"/>
      <c r="B626" s="53" t="s">
        <v>33</v>
      </c>
      <c r="C626" s="54"/>
      <c r="D626" s="38">
        <f>COUNTIF(D588:D617,"&gt;=75")/30*100</f>
        <v>0</v>
      </c>
      <c r="E626" s="38">
        <f t="shared" ref="E626:G626" si="73">COUNTIF(E588:E617,"&gt;=75")/30*100</f>
        <v>0</v>
      </c>
      <c r="F626" s="38">
        <f t="shared" si="73"/>
        <v>0</v>
      </c>
      <c r="G626" s="38">
        <f t="shared" si="73"/>
        <v>0</v>
      </c>
      <c r="H626" s="39"/>
      <c r="I626" s="39"/>
    </row>
    <row r="627" spans="1:9" ht="15.75" thickTop="1"/>
    <row r="628" spans="1:9">
      <c r="B628" t="s">
        <v>20</v>
      </c>
      <c r="H628" s="14" t="s">
        <v>27</v>
      </c>
    </row>
    <row r="629" spans="1:9">
      <c r="B629" t="s">
        <v>21</v>
      </c>
      <c r="H629" t="s">
        <v>19</v>
      </c>
    </row>
    <row r="633" spans="1:9">
      <c r="B633" s="15" t="s">
        <v>22</v>
      </c>
      <c r="H633" s="21"/>
      <c r="I633" s="22"/>
    </row>
    <row r="634" spans="1:9">
      <c r="B634" t="s">
        <v>23</v>
      </c>
      <c r="H634" t="s">
        <v>25</v>
      </c>
    </row>
  </sheetData>
  <mergeCells count="190">
    <mergeCell ref="B560:C560"/>
    <mergeCell ref="D458:E458"/>
    <mergeCell ref="F458:H458"/>
    <mergeCell ref="I458:I459"/>
    <mergeCell ref="A519:I519"/>
    <mergeCell ref="A522:A523"/>
    <mergeCell ref="B522:B523"/>
    <mergeCell ref="C522:C523"/>
    <mergeCell ref="D522:E522"/>
    <mergeCell ref="F522:H522"/>
    <mergeCell ref="I522:I523"/>
    <mergeCell ref="A513:I513"/>
    <mergeCell ref="A514:I514"/>
    <mergeCell ref="A515:I515"/>
    <mergeCell ref="A516:I516"/>
    <mergeCell ref="A518:I518"/>
    <mergeCell ref="A391:I391"/>
    <mergeCell ref="A394:A395"/>
    <mergeCell ref="B394:B395"/>
    <mergeCell ref="C394:C395"/>
    <mergeCell ref="D394:E394"/>
    <mergeCell ref="F394:H394"/>
    <mergeCell ref="I394:I395"/>
    <mergeCell ref="B372:C372"/>
    <mergeCell ref="A385:I385"/>
    <mergeCell ref="A386:I386"/>
    <mergeCell ref="A387:I387"/>
    <mergeCell ref="A388:I388"/>
    <mergeCell ref="A390:I390"/>
    <mergeCell ref="B364:C364"/>
    <mergeCell ref="B365:C365"/>
    <mergeCell ref="B368:C368"/>
    <mergeCell ref="B369:C369"/>
    <mergeCell ref="B370:C370"/>
    <mergeCell ref="B371:C371"/>
    <mergeCell ref="A327:I327"/>
    <mergeCell ref="A330:A331"/>
    <mergeCell ref="B330:B331"/>
    <mergeCell ref="C330:C331"/>
    <mergeCell ref="D330:E330"/>
    <mergeCell ref="F330:H330"/>
    <mergeCell ref="I330:I331"/>
    <mergeCell ref="B308:C308"/>
    <mergeCell ref="A321:I321"/>
    <mergeCell ref="A322:I322"/>
    <mergeCell ref="A323:I323"/>
    <mergeCell ref="A324:I324"/>
    <mergeCell ref="A326:I326"/>
    <mergeCell ref="B300:C300"/>
    <mergeCell ref="B301:C301"/>
    <mergeCell ref="B304:C304"/>
    <mergeCell ref="B305:C305"/>
    <mergeCell ref="B306:C306"/>
    <mergeCell ref="B307:C307"/>
    <mergeCell ref="A263:I263"/>
    <mergeCell ref="A266:A267"/>
    <mergeCell ref="B266:B267"/>
    <mergeCell ref="C266:C267"/>
    <mergeCell ref="D266:E266"/>
    <mergeCell ref="F266:H266"/>
    <mergeCell ref="I266:I267"/>
    <mergeCell ref="B244:C244"/>
    <mergeCell ref="A257:I257"/>
    <mergeCell ref="A258:I258"/>
    <mergeCell ref="A259:I259"/>
    <mergeCell ref="A260:I260"/>
    <mergeCell ref="A262:I262"/>
    <mergeCell ref="B245:C245"/>
    <mergeCell ref="B246:C246"/>
    <mergeCell ref="B242:C242"/>
    <mergeCell ref="B243:C243"/>
    <mergeCell ref="A199:I199"/>
    <mergeCell ref="A202:A203"/>
    <mergeCell ref="B202:B203"/>
    <mergeCell ref="C202:C203"/>
    <mergeCell ref="D202:E202"/>
    <mergeCell ref="F202:H202"/>
    <mergeCell ref="I202:I203"/>
    <mergeCell ref="B238:C238"/>
    <mergeCell ref="B239:C239"/>
    <mergeCell ref="B180:C180"/>
    <mergeCell ref="A193:I193"/>
    <mergeCell ref="A194:I194"/>
    <mergeCell ref="A195:I195"/>
    <mergeCell ref="A196:I196"/>
    <mergeCell ref="A198:I198"/>
    <mergeCell ref="B173:C173"/>
    <mergeCell ref="B177:C177"/>
    <mergeCell ref="B178:C178"/>
    <mergeCell ref="B179:C179"/>
    <mergeCell ref="B174:C174"/>
    <mergeCell ref="B181:C181"/>
    <mergeCell ref="A135:I135"/>
    <mergeCell ref="A138:A139"/>
    <mergeCell ref="B138:B139"/>
    <mergeCell ref="C138:C139"/>
    <mergeCell ref="D138:E138"/>
    <mergeCell ref="F138:H138"/>
    <mergeCell ref="I138:I139"/>
    <mergeCell ref="B116:C116"/>
    <mergeCell ref="A129:I129"/>
    <mergeCell ref="A130:I130"/>
    <mergeCell ref="A131:I131"/>
    <mergeCell ref="A132:I132"/>
    <mergeCell ref="A134:I134"/>
    <mergeCell ref="B117:C117"/>
    <mergeCell ref="B109:C109"/>
    <mergeCell ref="B113:C113"/>
    <mergeCell ref="B114:C114"/>
    <mergeCell ref="B115:C115"/>
    <mergeCell ref="A71:I71"/>
    <mergeCell ref="A74:A75"/>
    <mergeCell ref="B74:B75"/>
    <mergeCell ref="C74:C75"/>
    <mergeCell ref="D74:E74"/>
    <mergeCell ref="F74:H74"/>
    <mergeCell ref="I74:I75"/>
    <mergeCell ref="B110:C110"/>
    <mergeCell ref="B52:C52"/>
    <mergeCell ref="A65:I65"/>
    <mergeCell ref="A66:I66"/>
    <mergeCell ref="A67:I67"/>
    <mergeCell ref="A68:I68"/>
    <mergeCell ref="A70:I70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28:C428"/>
    <mergeCell ref="B429:C429"/>
    <mergeCell ref="B433:C433"/>
    <mergeCell ref="B434:C434"/>
    <mergeCell ref="B492:C492"/>
    <mergeCell ref="B493:C493"/>
    <mergeCell ref="B498:C498"/>
    <mergeCell ref="B499:C499"/>
    <mergeCell ref="B554:C554"/>
    <mergeCell ref="A449:I449"/>
    <mergeCell ref="A450:I450"/>
    <mergeCell ref="A451:I451"/>
    <mergeCell ref="A452:I452"/>
    <mergeCell ref="A454:I454"/>
    <mergeCell ref="B432:C432"/>
    <mergeCell ref="B435:C435"/>
    <mergeCell ref="B436:C436"/>
    <mergeCell ref="B496:C496"/>
    <mergeCell ref="B497:C497"/>
    <mergeCell ref="B500:C500"/>
    <mergeCell ref="A455:I455"/>
    <mergeCell ref="A458:A459"/>
    <mergeCell ref="B458:B459"/>
    <mergeCell ref="C458:C459"/>
    <mergeCell ref="B618:C618"/>
    <mergeCell ref="B619:C619"/>
    <mergeCell ref="B622:C622"/>
    <mergeCell ref="B623:C623"/>
    <mergeCell ref="B624:C624"/>
    <mergeCell ref="B625:C625"/>
    <mergeCell ref="B626:C626"/>
    <mergeCell ref="B555:C555"/>
    <mergeCell ref="B558:C558"/>
    <mergeCell ref="B561:C561"/>
    <mergeCell ref="B562:C562"/>
    <mergeCell ref="A579:I579"/>
    <mergeCell ref="A582:I582"/>
    <mergeCell ref="A583:I583"/>
    <mergeCell ref="A586:A587"/>
    <mergeCell ref="B586:B587"/>
    <mergeCell ref="C586:C587"/>
    <mergeCell ref="D586:E586"/>
    <mergeCell ref="F586:H586"/>
    <mergeCell ref="I586:I587"/>
    <mergeCell ref="A577:I577"/>
    <mergeCell ref="A578:I578"/>
    <mergeCell ref="A580:I580"/>
    <mergeCell ref="B559:C559"/>
  </mergeCells>
  <pageMargins left="0.25" right="0.7" top="0.59" bottom="1.69" header="0.3" footer="0.3"/>
  <pageSetup paperSize="5" scale="8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5.75" customHeight="1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5.75" customHeight="1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 customHeight="1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 customHeight="1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customHeight="1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customHeight="1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A69:I69"/>
    <mergeCell ref="A71:I71"/>
    <mergeCell ref="A72:I72"/>
    <mergeCell ref="B110:C110"/>
    <mergeCell ref="B114:C114"/>
    <mergeCell ref="A131:I131"/>
    <mergeCell ref="A75:A76"/>
    <mergeCell ref="B75:B76"/>
    <mergeCell ref="C75:C76"/>
    <mergeCell ref="D75:E75"/>
    <mergeCell ref="F75:H75"/>
    <mergeCell ref="I75:I76"/>
    <mergeCell ref="B117:C117"/>
    <mergeCell ref="A1:I1"/>
    <mergeCell ref="A2:I2"/>
    <mergeCell ref="A3:I3"/>
    <mergeCell ref="A4:I4"/>
    <mergeCell ref="A6:I6"/>
    <mergeCell ref="A7:I7"/>
    <mergeCell ref="A66:I66"/>
    <mergeCell ref="A67:I67"/>
    <mergeCell ref="A68:I68"/>
    <mergeCell ref="B44:C44"/>
    <mergeCell ref="B45:C45"/>
    <mergeCell ref="B48:C48"/>
    <mergeCell ref="B49:C49"/>
    <mergeCell ref="B50:C50"/>
    <mergeCell ref="B51:C51"/>
    <mergeCell ref="B52:C52"/>
    <mergeCell ref="A10:A11"/>
    <mergeCell ref="B10:B11"/>
    <mergeCell ref="C10:C11"/>
    <mergeCell ref="D10:E10"/>
    <mergeCell ref="F10:H10"/>
    <mergeCell ref="I10:I11"/>
    <mergeCell ref="B116:C116"/>
    <mergeCell ref="B115:C115"/>
    <mergeCell ref="A132:I132"/>
    <mergeCell ref="A133:I133"/>
    <mergeCell ref="A134:I134"/>
    <mergeCell ref="A136:I136"/>
    <mergeCell ref="A137:I137"/>
    <mergeCell ref="A140:A141"/>
    <mergeCell ref="B140:B141"/>
    <mergeCell ref="C140:C141"/>
    <mergeCell ref="D140:E140"/>
    <mergeCell ref="F140:H140"/>
    <mergeCell ref="A196:I196"/>
    <mergeCell ref="A197:I197"/>
    <mergeCell ref="A198:I198"/>
    <mergeCell ref="A199:I199"/>
    <mergeCell ref="A201:I201"/>
    <mergeCell ref="A202:I202"/>
    <mergeCell ref="I140:I141"/>
    <mergeCell ref="B175:C175"/>
    <mergeCell ref="B179:C179"/>
    <mergeCell ref="B180:C180"/>
    <mergeCell ref="B181:C181"/>
    <mergeCell ref="B182:C182"/>
    <mergeCell ref="A261:I261"/>
    <mergeCell ref="A205:A206"/>
    <mergeCell ref="B205:B206"/>
    <mergeCell ref="C205:C206"/>
    <mergeCell ref="D205:E205"/>
    <mergeCell ref="F205:H205"/>
    <mergeCell ref="I205:I206"/>
    <mergeCell ref="B245:C245"/>
    <mergeCell ref="B246:C246"/>
    <mergeCell ref="B247:C247"/>
    <mergeCell ref="I270:I271"/>
    <mergeCell ref="B304:C304"/>
    <mergeCell ref="B305:C305"/>
    <mergeCell ref="B308:C308"/>
    <mergeCell ref="B309:C309"/>
    <mergeCell ref="B310:C310"/>
    <mergeCell ref="B311:C311"/>
    <mergeCell ref="B312:C312"/>
    <mergeCell ref="A262:I262"/>
    <mergeCell ref="A263:I263"/>
    <mergeCell ref="A264:I264"/>
    <mergeCell ref="A266:I266"/>
    <mergeCell ref="A267:I267"/>
    <mergeCell ref="A270:A271"/>
    <mergeCell ref="B270:B271"/>
    <mergeCell ref="C270:C271"/>
    <mergeCell ref="D270:E270"/>
    <mergeCell ref="F270:H270"/>
    <mergeCell ref="I335:I336"/>
    <mergeCell ref="B375:C375"/>
    <mergeCell ref="B376:C376"/>
    <mergeCell ref="B377:C377"/>
    <mergeCell ref="A326:I326"/>
    <mergeCell ref="A327:I327"/>
    <mergeCell ref="A328:I328"/>
    <mergeCell ref="A329:I329"/>
    <mergeCell ref="A331:I331"/>
    <mergeCell ref="A332:I332"/>
    <mergeCell ref="A456:I456"/>
    <mergeCell ref="A457:I457"/>
    <mergeCell ref="A458:I458"/>
    <mergeCell ref="A459:I459"/>
    <mergeCell ref="A461:I461"/>
    <mergeCell ref="A462:I462"/>
    <mergeCell ref="I400:I401"/>
    <mergeCell ref="B438:C438"/>
    <mergeCell ref="B441:C441"/>
    <mergeCell ref="B442:C442"/>
    <mergeCell ref="A400:A401"/>
    <mergeCell ref="B400:B401"/>
    <mergeCell ref="C400:C401"/>
    <mergeCell ref="D400:E400"/>
    <mergeCell ref="F400:H400"/>
    <mergeCell ref="B566:C566"/>
    <mergeCell ref="B569:C569"/>
    <mergeCell ref="B570:C570"/>
    <mergeCell ref="A589:I589"/>
    <mergeCell ref="A592:I592"/>
    <mergeCell ref="A587:I587"/>
    <mergeCell ref="A588:I588"/>
    <mergeCell ref="A590:I590"/>
    <mergeCell ref="I530:I531"/>
    <mergeCell ref="B567:C567"/>
    <mergeCell ref="B568:C568"/>
    <mergeCell ref="A530:A531"/>
    <mergeCell ref="B530:B531"/>
    <mergeCell ref="C530:C531"/>
    <mergeCell ref="D530:E530"/>
    <mergeCell ref="F530:H530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B563:C563"/>
    <mergeCell ref="A522:I522"/>
    <mergeCell ref="A523:I523"/>
    <mergeCell ref="A524:I524"/>
    <mergeCell ref="A526:I526"/>
    <mergeCell ref="A527:I527"/>
    <mergeCell ref="B503:C503"/>
    <mergeCell ref="B504:C504"/>
    <mergeCell ref="B507:C507"/>
    <mergeCell ref="A521:I521"/>
    <mergeCell ref="A465:A466"/>
    <mergeCell ref="B465:B466"/>
    <mergeCell ref="C465:C466"/>
    <mergeCell ref="D465:E465"/>
    <mergeCell ref="F465:H465"/>
    <mergeCell ref="I465:I466"/>
    <mergeCell ref="B111:C111"/>
    <mergeCell ref="B118:C118"/>
    <mergeCell ref="B176:C176"/>
    <mergeCell ref="B183:C183"/>
    <mergeCell ref="B241:C241"/>
    <mergeCell ref="B242:C242"/>
    <mergeCell ref="B248:C248"/>
    <mergeCell ref="B249:C249"/>
    <mergeCell ref="B434:C434"/>
    <mergeCell ref="A392:I392"/>
    <mergeCell ref="A393:I393"/>
    <mergeCell ref="A394:I394"/>
    <mergeCell ref="A396:I396"/>
    <mergeCell ref="A397:I397"/>
    <mergeCell ref="B369:C369"/>
    <mergeCell ref="B370:C370"/>
    <mergeCell ref="B373:C373"/>
    <mergeCell ref="B374:C374"/>
    <mergeCell ref="A391:I391"/>
    <mergeCell ref="A335:A336"/>
    <mergeCell ref="B335:B336"/>
    <mergeCell ref="C335:C336"/>
    <mergeCell ref="D335:E335"/>
    <mergeCell ref="F335:H335"/>
    <mergeCell ref="B632:C632"/>
    <mergeCell ref="B633:C633"/>
    <mergeCell ref="B634:C634"/>
    <mergeCell ref="B635:C635"/>
    <mergeCell ref="B636:C636"/>
    <mergeCell ref="A593:I593"/>
    <mergeCell ref="A596:A597"/>
    <mergeCell ref="B596:B597"/>
    <mergeCell ref="C596:C597"/>
    <mergeCell ref="D596:E596"/>
    <mergeCell ref="F596:H596"/>
    <mergeCell ref="I596:I597"/>
    <mergeCell ref="B628:C628"/>
    <mergeCell ref="B629:C629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5.75" customHeight="1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5.75" customHeight="1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 customHeight="1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 customHeight="1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A69:I69"/>
    <mergeCell ref="A71:I71"/>
    <mergeCell ref="A72:I72"/>
    <mergeCell ref="B110:C110"/>
    <mergeCell ref="B114:C114"/>
    <mergeCell ref="A131:I131"/>
    <mergeCell ref="A75:A76"/>
    <mergeCell ref="B75:B76"/>
    <mergeCell ref="C75:C76"/>
    <mergeCell ref="D75:E75"/>
    <mergeCell ref="F75:H75"/>
    <mergeCell ref="I75:I76"/>
    <mergeCell ref="B115:C115"/>
    <mergeCell ref="A1:I1"/>
    <mergeCell ref="A2:I2"/>
    <mergeCell ref="A3:I3"/>
    <mergeCell ref="A4:I4"/>
    <mergeCell ref="A6:I6"/>
    <mergeCell ref="A7:I7"/>
    <mergeCell ref="A66:I66"/>
    <mergeCell ref="A67:I67"/>
    <mergeCell ref="A68:I68"/>
    <mergeCell ref="B44:C44"/>
    <mergeCell ref="B45:C45"/>
    <mergeCell ref="B48:C48"/>
    <mergeCell ref="B49:C49"/>
    <mergeCell ref="B50:C50"/>
    <mergeCell ref="B51:C51"/>
    <mergeCell ref="B52:C52"/>
    <mergeCell ref="A10:A11"/>
    <mergeCell ref="B10:B11"/>
    <mergeCell ref="C10:C11"/>
    <mergeCell ref="D10:E10"/>
    <mergeCell ref="F10:H10"/>
    <mergeCell ref="I10:I11"/>
    <mergeCell ref="B116:C116"/>
    <mergeCell ref="B117:C117"/>
    <mergeCell ref="A132:I132"/>
    <mergeCell ref="A133:I133"/>
    <mergeCell ref="A134:I134"/>
    <mergeCell ref="A136:I136"/>
    <mergeCell ref="A137:I137"/>
    <mergeCell ref="A140:A141"/>
    <mergeCell ref="B140:B141"/>
    <mergeCell ref="C140:C141"/>
    <mergeCell ref="D140:E140"/>
    <mergeCell ref="F140:H140"/>
    <mergeCell ref="A196:I196"/>
    <mergeCell ref="A197:I197"/>
    <mergeCell ref="A198:I198"/>
    <mergeCell ref="A199:I199"/>
    <mergeCell ref="A201:I201"/>
    <mergeCell ref="A202:I202"/>
    <mergeCell ref="I140:I141"/>
    <mergeCell ref="B175:C175"/>
    <mergeCell ref="B179:C179"/>
    <mergeCell ref="B180:C180"/>
    <mergeCell ref="B181:C181"/>
    <mergeCell ref="B182:C182"/>
    <mergeCell ref="A261:I261"/>
    <mergeCell ref="A205:A206"/>
    <mergeCell ref="B205:B206"/>
    <mergeCell ref="C205:C206"/>
    <mergeCell ref="D205:E205"/>
    <mergeCell ref="F205:H205"/>
    <mergeCell ref="I205:I206"/>
    <mergeCell ref="B245:C245"/>
    <mergeCell ref="B246:C246"/>
    <mergeCell ref="B247:C247"/>
    <mergeCell ref="I270:I271"/>
    <mergeCell ref="B304:C304"/>
    <mergeCell ref="B305:C305"/>
    <mergeCell ref="B308:C308"/>
    <mergeCell ref="B309:C309"/>
    <mergeCell ref="B310:C310"/>
    <mergeCell ref="B311:C311"/>
    <mergeCell ref="B312:C312"/>
    <mergeCell ref="A262:I262"/>
    <mergeCell ref="A263:I263"/>
    <mergeCell ref="A264:I264"/>
    <mergeCell ref="A266:I266"/>
    <mergeCell ref="A267:I267"/>
    <mergeCell ref="A270:A271"/>
    <mergeCell ref="B270:B271"/>
    <mergeCell ref="C270:C271"/>
    <mergeCell ref="D270:E270"/>
    <mergeCell ref="F270:H270"/>
    <mergeCell ref="I335:I336"/>
    <mergeCell ref="B375:C375"/>
    <mergeCell ref="B376:C376"/>
    <mergeCell ref="B377:C377"/>
    <mergeCell ref="A326:I326"/>
    <mergeCell ref="A327:I327"/>
    <mergeCell ref="A328:I328"/>
    <mergeCell ref="A329:I329"/>
    <mergeCell ref="A331:I331"/>
    <mergeCell ref="A332:I332"/>
    <mergeCell ref="A456:I456"/>
    <mergeCell ref="A457:I457"/>
    <mergeCell ref="A458:I458"/>
    <mergeCell ref="A459:I459"/>
    <mergeCell ref="A461:I461"/>
    <mergeCell ref="A462:I462"/>
    <mergeCell ref="I400:I401"/>
    <mergeCell ref="B438:C438"/>
    <mergeCell ref="B441:C441"/>
    <mergeCell ref="B442:C442"/>
    <mergeCell ref="A400:A401"/>
    <mergeCell ref="B400:B401"/>
    <mergeCell ref="C400:C401"/>
    <mergeCell ref="D400:E400"/>
    <mergeCell ref="F400:H400"/>
    <mergeCell ref="B566:C566"/>
    <mergeCell ref="B569:C569"/>
    <mergeCell ref="B570:C570"/>
    <mergeCell ref="A589:I589"/>
    <mergeCell ref="A592:I592"/>
    <mergeCell ref="A587:I587"/>
    <mergeCell ref="A588:I588"/>
    <mergeCell ref="A590:I590"/>
    <mergeCell ref="I530:I531"/>
    <mergeCell ref="B567:C567"/>
    <mergeCell ref="B568:C568"/>
    <mergeCell ref="A530:A531"/>
    <mergeCell ref="B530:B531"/>
    <mergeCell ref="C530:C531"/>
    <mergeCell ref="D530:E530"/>
    <mergeCell ref="F530:H530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B563:C563"/>
    <mergeCell ref="A522:I522"/>
    <mergeCell ref="A523:I523"/>
    <mergeCell ref="A524:I524"/>
    <mergeCell ref="A526:I526"/>
    <mergeCell ref="A527:I527"/>
    <mergeCell ref="B503:C503"/>
    <mergeCell ref="B504:C504"/>
    <mergeCell ref="B507:C507"/>
    <mergeCell ref="A521:I521"/>
    <mergeCell ref="A465:A466"/>
    <mergeCell ref="B465:B466"/>
    <mergeCell ref="C465:C466"/>
    <mergeCell ref="D465:E465"/>
    <mergeCell ref="F465:H465"/>
    <mergeCell ref="I465:I466"/>
    <mergeCell ref="B111:C111"/>
    <mergeCell ref="B118:C118"/>
    <mergeCell ref="B176:C176"/>
    <mergeCell ref="B183:C183"/>
    <mergeCell ref="B241:C241"/>
    <mergeCell ref="B242:C242"/>
    <mergeCell ref="B248:C248"/>
    <mergeCell ref="B249:C249"/>
    <mergeCell ref="B434:C434"/>
    <mergeCell ref="A392:I392"/>
    <mergeCell ref="A393:I393"/>
    <mergeCell ref="A394:I394"/>
    <mergeCell ref="A396:I396"/>
    <mergeCell ref="A397:I397"/>
    <mergeCell ref="B369:C369"/>
    <mergeCell ref="B370:C370"/>
    <mergeCell ref="B373:C373"/>
    <mergeCell ref="B374:C374"/>
    <mergeCell ref="A391:I391"/>
    <mergeCell ref="A335:A336"/>
    <mergeCell ref="B335:B336"/>
    <mergeCell ref="C335:C336"/>
    <mergeCell ref="D335:E335"/>
    <mergeCell ref="F335:H335"/>
    <mergeCell ref="B632:C632"/>
    <mergeCell ref="B633:C633"/>
    <mergeCell ref="B634:C634"/>
    <mergeCell ref="B635:C635"/>
    <mergeCell ref="B636:C636"/>
    <mergeCell ref="A593:I593"/>
    <mergeCell ref="A596:A597"/>
    <mergeCell ref="B596:B597"/>
    <mergeCell ref="C596:C597"/>
    <mergeCell ref="D596:E596"/>
    <mergeCell ref="F596:H596"/>
    <mergeCell ref="I596:I597"/>
    <mergeCell ref="B628:C628"/>
    <mergeCell ref="B629:C62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644"/>
  <sheetViews>
    <sheetView workbookViewId="0">
      <selection sqref="A1:I644"/>
    </sheetView>
  </sheetViews>
  <sheetFormatPr defaultRowHeight="15"/>
  <cols>
    <col min="1" max="1" width="4.28515625" customWidth="1"/>
    <col min="2" max="2" width="28.28515625" customWidth="1"/>
    <col min="3" max="3" width="6.28515625" customWidth="1"/>
    <col min="4" max="4" width="9.42578125" customWidth="1"/>
    <col min="5" max="7" width="9.28515625" customWidth="1"/>
    <col min="8" max="8" width="6.28515625" customWidth="1"/>
    <col min="9" max="9" width="29.85546875" customWidth="1"/>
  </cols>
  <sheetData>
    <row r="1" spans="1:9" ht="16.5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ht="22.5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9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5.75" thickBot="1">
      <c r="A4" s="72" t="s">
        <v>3</v>
      </c>
      <c r="B4" s="72"/>
      <c r="C4" s="72"/>
      <c r="D4" s="72"/>
      <c r="E4" s="72"/>
      <c r="F4" s="72"/>
      <c r="G4" s="72"/>
      <c r="H4" s="72"/>
      <c r="I4" s="72"/>
    </row>
    <row r="5" spans="1:9" ht="15.75" thickTop="1"/>
    <row r="6" spans="1:9" ht="18">
      <c r="A6" s="55" t="s">
        <v>12</v>
      </c>
      <c r="B6" s="55"/>
      <c r="C6" s="55"/>
      <c r="D6" s="55"/>
      <c r="E6" s="55"/>
      <c r="F6" s="55"/>
      <c r="G6" s="55"/>
      <c r="H6" s="55"/>
      <c r="I6" s="55"/>
    </row>
    <row r="7" spans="1:9" ht="18">
      <c r="A7" s="55" t="s">
        <v>26</v>
      </c>
      <c r="B7" s="55"/>
      <c r="C7" s="55"/>
      <c r="D7" s="55"/>
      <c r="E7" s="55"/>
      <c r="F7" s="55"/>
      <c r="G7" s="55"/>
      <c r="H7" s="55"/>
      <c r="I7" s="55"/>
    </row>
    <row r="9" spans="1:9" ht="21.75" thickBot="1">
      <c r="A9" s="5" t="s">
        <v>67</v>
      </c>
      <c r="E9" s="5" t="s">
        <v>24</v>
      </c>
      <c r="I9" t="s">
        <v>34</v>
      </c>
    </row>
    <row r="10" spans="1:9" ht="15.75" customHeight="1" thickTop="1">
      <c r="A10" s="56" t="s">
        <v>4</v>
      </c>
      <c r="B10" s="58" t="s">
        <v>5</v>
      </c>
      <c r="C10" s="60" t="s">
        <v>6</v>
      </c>
      <c r="D10" s="62" t="s">
        <v>13</v>
      </c>
      <c r="E10" s="62"/>
      <c r="F10" s="62" t="s">
        <v>16</v>
      </c>
      <c r="G10" s="62"/>
      <c r="H10" s="62"/>
      <c r="I10" s="63" t="s">
        <v>18</v>
      </c>
    </row>
    <row r="11" spans="1:9" ht="15.75" customHeight="1" thickBot="1">
      <c r="A11" s="57"/>
      <c r="B11" s="73"/>
      <c r="C11" s="74"/>
      <c r="D11" s="4" t="s">
        <v>14</v>
      </c>
      <c r="E11" s="4" t="s">
        <v>15</v>
      </c>
      <c r="F11" s="4" t="s">
        <v>14</v>
      </c>
      <c r="G11" s="4" t="s">
        <v>15</v>
      </c>
      <c r="H11" s="4" t="s">
        <v>17</v>
      </c>
      <c r="I11" s="64"/>
    </row>
    <row r="12" spans="1:9" ht="16.5" thickTop="1">
      <c r="A12" s="3">
        <v>1</v>
      </c>
      <c r="B12" s="40" t="s">
        <v>35</v>
      </c>
      <c r="C12" s="41" t="s">
        <v>8</v>
      </c>
      <c r="D12" s="9"/>
      <c r="E12" s="9"/>
      <c r="F12" s="10"/>
      <c r="G12" s="10"/>
      <c r="H12" s="8"/>
      <c r="I12" s="20"/>
    </row>
    <row r="13" spans="1:9" ht="15.75">
      <c r="A13" s="1">
        <v>2</v>
      </c>
      <c r="B13" s="40" t="s">
        <v>36</v>
      </c>
      <c r="C13" s="41" t="s">
        <v>7</v>
      </c>
      <c r="D13" s="11"/>
      <c r="E13" s="11"/>
      <c r="F13" s="12"/>
      <c r="G13" s="12"/>
      <c r="H13" s="2"/>
      <c r="I13" s="20"/>
    </row>
    <row r="14" spans="1:9" ht="15.75">
      <c r="A14" s="1">
        <v>3</v>
      </c>
      <c r="B14" s="40" t="s">
        <v>37</v>
      </c>
      <c r="C14" s="41" t="s">
        <v>7</v>
      </c>
      <c r="D14" s="11"/>
      <c r="E14" s="11"/>
      <c r="F14" s="12"/>
      <c r="G14" s="12"/>
      <c r="H14" s="2"/>
      <c r="I14" s="20"/>
    </row>
    <row r="15" spans="1:9" ht="15.75">
      <c r="A15" s="1">
        <v>4</v>
      </c>
      <c r="B15" s="40" t="s">
        <v>38</v>
      </c>
      <c r="C15" s="41" t="s">
        <v>8</v>
      </c>
      <c r="D15" s="11"/>
      <c r="E15" s="11"/>
      <c r="F15" s="12"/>
      <c r="G15" s="12"/>
      <c r="H15" s="2"/>
      <c r="I15" s="20"/>
    </row>
    <row r="16" spans="1:9" ht="15.75">
      <c r="A16" s="1">
        <v>5</v>
      </c>
      <c r="B16" s="40" t="s">
        <v>39</v>
      </c>
      <c r="C16" s="41" t="s">
        <v>7</v>
      </c>
      <c r="D16" s="11"/>
      <c r="E16" s="11"/>
      <c r="F16" s="18"/>
      <c r="G16" s="12"/>
      <c r="H16" s="2"/>
      <c r="I16" s="20"/>
    </row>
    <row r="17" spans="1:9" ht="15.75">
      <c r="A17" s="1">
        <v>6</v>
      </c>
      <c r="B17" s="40" t="s">
        <v>40</v>
      </c>
      <c r="C17" s="41" t="s">
        <v>8</v>
      </c>
      <c r="D17" s="11"/>
      <c r="E17" s="11"/>
      <c r="F17" s="12"/>
      <c r="G17" s="12"/>
      <c r="H17" s="2"/>
      <c r="I17" s="20"/>
    </row>
    <row r="18" spans="1:9" ht="15.75">
      <c r="A18" s="1">
        <v>7</v>
      </c>
      <c r="B18" s="40" t="s">
        <v>41</v>
      </c>
      <c r="C18" s="41" t="s">
        <v>8</v>
      </c>
      <c r="D18" s="11"/>
      <c r="E18" s="11"/>
      <c r="F18" s="12"/>
      <c r="G18" s="12"/>
      <c r="H18" s="2"/>
      <c r="I18" s="20"/>
    </row>
    <row r="19" spans="1:9" ht="15.75">
      <c r="A19" s="1">
        <v>8</v>
      </c>
      <c r="B19" s="40" t="s">
        <v>42</v>
      </c>
      <c r="C19" s="41" t="s">
        <v>7</v>
      </c>
      <c r="D19" s="11"/>
      <c r="E19" s="11"/>
      <c r="F19" s="12"/>
      <c r="G19" s="12"/>
      <c r="H19" s="2"/>
      <c r="I19" s="20"/>
    </row>
    <row r="20" spans="1:9" ht="15.75">
      <c r="A20" s="1">
        <v>9</v>
      </c>
      <c r="B20" s="40" t="s">
        <v>43</v>
      </c>
      <c r="C20" s="41" t="s">
        <v>8</v>
      </c>
      <c r="D20" s="11"/>
      <c r="E20" s="11"/>
      <c r="F20" s="12"/>
      <c r="G20" s="12"/>
      <c r="H20" s="2"/>
      <c r="I20" s="20"/>
    </row>
    <row r="21" spans="1:9" ht="15.75">
      <c r="A21" s="1">
        <v>10</v>
      </c>
      <c r="B21" s="40" t="s">
        <v>44</v>
      </c>
      <c r="C21" s="41" t="s">
        <v>7</v>
      </c>
      <c r="D21" s="11"/>
      <c r="E21" s="11"/>
      <c r="F21" s="12"/>
      <c r="G21" s="12"/>
      <c r="H21" s="2"/>
      <c r="I21" s="20"/>
    </row>
    <row r="22" spans="1:9" ht="15.75">
      <c r="A22" s="1">
        <v>11</v>
      </c>
      <c r="B22" s="40" t="s">
        <v>45</v>
      </c>
      <c r="C22" s="41" t="s">
        <v>8</v>
      </c>
      <c r="D22" s="11"/>
      <c r="E22" s="11"/>
      <c r="F22" s="12"/>
      <c r="G22" s="12"/>
      <c r="H22" s="2"/>
      <c r="I22" s="20"/>
    </row>
    <row r="23" spans="1:9" ht="15.75">
      <c r="A23" s="1">
        <v>12</v>
      </c>
      <c r="B23" s="40" t="s">
        <v>46</v>
      </c>
      <c r="C23" s="41" t="s">
        <v>8</v>
      </c>
      <c r="D23" s="11"/>
      <c r="E23" s="11"/>
      <c r="F23" s="12"/>
      <c r="G23" s="12"/>
      <c r="H23" s="2"/>
      <c r="I23" s="20"/>
    </row>
    <row r="24" spans="1:9" ht="15.75">
      <c r="A24" s="1">
        <v>13</v>
      </c>
      <c r="B24" s="40" t="s">
        <v>47</v>
      </c>
      <c r="C24" s="41" t="s">
        <v>7</v>
      </c>
      <c r="D24" s="11"/>
      <c r="E24" s="11"/>
      <c r="F24" s="12"/>
      <c r="G24" s="12"/>
      <c r="H24" s="2"/>
      <c r="I24" s="20"/>
    </row>
    <row r="25" spans="1:9" ht="15.75">
      <c r="A25" s="1">
        <v>14</v>
      </c>
      <c r="B25" s="40" t="s">
        <v>48</v>
      </c>
      <c r="C25" s="41" t="s">
        <v>7</v>
      </c>
      <c r="D25" s="11"/>
      <c r="E25" s="11"/>
      <c r="F25" s="12"/>
      <c r="G25" s="12"/>
      <c r="H25" s="2"/>
      <c r="I25" s="20"/>
    </row>
    <row r="26" spans="1:9" ht="15.75">
      <c r="A26" s="1">
        <v>15</v>
      </c>
      <c r="B26" s="40" t="s">
        <v>49</v>
      </c>
      <c r="C26" s="41" t="s">
        <v>7</v>
      </c>
      <c r="D26" s="11"/>
      <c r="E26" s="11"/>
      <c r="F26" s="12"/>
      <c r="G26" s="12"/>
      <c r="H26" s="2"/>
      <c r="I26" s="20"/>
    </row>
    <row r="27" spans="1:9" ht="15.75">
      <c r="A27" s="1">
        <v>16</v>
      </c>
      <c r="B27" s="40" t="s">
        <v>50</v>
      </c>
      <c r="C27" s="41" t="s">
        <v>8</v>
      </c>
      <c r="D27" s="11"/>
      <c r="E27" s="11"/>
      <c r="F27" s="12"/>
      <c r="G27" s="12"/>
      <c r="H27" s="2"/>
      <c r="I27" s="20"/>
    </row>
    <row r="28" spans="1:9" ht="15.75">
      <c r="A28" s="1">
        <v>17</v>
      </c>
      <c r="B28" s="40" t="s">
        <v>51</v>
      </c>
      <c r="C28" s="41" t="s">
        <v>8</v>
      </c>
      <c r="D28" s="11"/>
      <c r="E28" s="11"/>
      <c r="F28" s="12"/>
      <c r="G28" s="12"/>
      <c r="H28" s="2"/>
      <c r="I28" s="20"/>
    </row>
    <row r="29" spans="1:9" ht="15.75">
      <c r="A29" s="1">
        <v>18</v>
      </c>
      <c r="B29" s="40" t="s">
        <v>52</v>
      </c>
      <c r="C29" s="41" t="s">
        <v>8</v>
      </c>
      <c r="D29" s="11"/>
      <c r="E29" s="11"/>
      <c r="F29" s="12"/>
      <c r="G29" s="12"/>
      <c r="H29" s="2"/>
      <c r="I29" s="20"/>
    </row>
    <row r="30" spans="1:9" ht="15.75">
      <c r="A30" s="1">
        <v>19</v>
      </c>
      <c r="B30" s="40" t="s">
        <v>53</v>
      </c>
      <c r="C30" s="41" t="s">
        <v>8</v>
      </c>
      <c r="D30" s="11"/>
      <c r="E30" s="11"/>
      <c r="F30" s="12"/>
      <c r="G30" s="12"/>
      <c r="H30" s="2"/>
      <c r="I30" s="20"/>
    </row>
    <row r="31" spans="1:9" ht="15.75">
      <c r="A31" s="1">
        <v>20</v>
      </c>
      <c r="B31" s="40" t="s">
        <v>54</v>
      </c>
      <c r="C31" s="41" t="s">
        <v>8</v>
      </c>
      <c r="D31" s="11"/>
      <c r="E31" s="11"/>
      <c r="F31" s="12"/>
      <c r="G31" s="12"/>
      <c r="H31" s="2"/>
      <c r="I31" s="20"/>
    </row>
    <row r="32" spans="1:9" ht="15.75">
      <c r="A32" s="1">
        <v>21</v>
      </c>
      <c r="B32" s="42" t="s">
        <v>55</v>
      </c>
      <c r="C32" s="43" t="s">
        <v>8</v>
      </c>
      <c r="D32" s="11"/>
      <c r="E32" s="11"/>
      <c r="F32" s="12"/>
      <c r="G32" s="12"/>
      <c r="H32" s="2"/>
      <c r="I32" s="20"/>
    </row>
    <row r="33" spans="1:9" ht="15.75">
      <c r="A33" s="1">
        <v>22</v>
      </c>
      <c r="B33" s="40" t="s">
        <v>56</v>
      </c>
      <c r="C33" s="41" t="s">
        <v>8</v>
      </c>
      <c r="D33" s="11"/>
      <c r="E33" s="11"/>
      <c r="F33" s="12"/>
      <c r="G33" s="12"/>
      <c r="H33" s="2"/>
      <c r="I33" s="20"/>
    </row>
    <row r="34" spans="1:9" ht="15.75">
      <c r="A34" s="1">
        <v>23</v>
      </c>
      <c r="B34" s="40" t="s">
        <v>57</v>
      </c>
      <c r="C34" s="41" t="s">
        <v>7</v>
      </c>
      <c r="D34" s="11"/>
      <c r="E34" s="11"/>
      <c r="F34" s="12"/>
      <c r="G34" s="12"/>
      <c r="H34" s="2"/>
      <c r="I34" s="20"/>
    </row>
    <row r="35" spans="1:9" ht="15.75">
      <c r="A35" s="1">
        <v>24</v>
      </c>
      <c r="B35" s="40" t="s">
        <v>58</v>
      </c>
      <c r="C35" s="41" t="s">
        <v>7</v>
      </c>
      <c r="D35" s="11"/>
      <c r="E35" s="11"/>
      <c r="F35" s="12"/>
      <c r="G35" s="12"/>
      <c r="H35" s="2"/>
      <c r="I35" s="20"/>
    </row>
    <row r="36" spans="1:9" ht="15.75">
      <c r="A36" s="1">
        <v>25</v>
      </c>
      <c r="B36" s="40" t="s">
        <v>59</v>
      </c>
      <c r="C36" s="41" t="s">
        <v>8</v>
      </c>
      <c r="D36" s="11"/>
      <c r="E36" s="11"/>
      <c r="F36" s="12"/>
      <c r="G36" s="12"/>
      <c r="H36" s="2"/>
      <c r="I36" s="20"/>
    </row>
    <row r="37" spans="1:9" ht="15.75">
      <c r="A37" s="1">
        <v>26</v>
      </c>
      <c r="B37" s="40" t="s">
        <v>60</v>
      </c>
      <c r="C37" s="41" t="s">
        <v>8</v>
      </c>
      <c r="D37" s="11"/>
      <c r="E37" s="11"/>
      <c r="F37" s="12"/>
      <c r="G37" s="12"/>
      <c r="H37" s="2"/>
      <c r="I37" s="20"/>
    </row>
    <row r="38" spans="1:9" ht="15.75">
      <c r="A38" s="1">
        <v>27</v>
      </c>
      <c r="B38" s="40" t="s">
        <v>61</v>
      </c>
      <c r="C38" s="41" t="s">
        <v>7</v>
      </c>
      <c r="D38" s="11"/>
      <c r="E38" s="11"/>
      <c r="F38" s="12"/>
      <c r="G38" s="12"/>
      <c r="H38" s="2"/>
      <c r="I38" s="20"/>
    </row>
    <row r="39" spans="1:9" ht="15.75">
      <c r="A39" s="1">
        <v>28</v>
      </c>
      <c r="B39" s="40" t="s">
        <v>62</v>
      </c>
      <c r="C39" s="41" t="s">
        <v>7</v>
      </c>
      <c r="D39" s="11"/>
      <c r="E39" s="11"/>
      <c r="F39" s="12"/>
      <c r="G39" s="12"/>
      <c r="H39" s="2"/>
      <c r="I39" s="20"/>
    </row>
    <row r="40" spans="1:9" ht="15.75">
      <c r="A40" s="1">
        <v>29</v>
      </c>
      <c r="B40" s="40" t="s">
        <v>63</v>
      </c>
      <c r="C40" s="41" t="s">
        <v>8</v>
      </c>
      <c r="D40" s="11"/>
      <c r="E40" s="11"/>
      <c r="F40" s="12"/>
      <c r="G40" s="12"/>
      <c r="H40" s="2"/>
      <c r="I40" s="20"/>
    </row>
    <row r="41" spans="1:9" ht="15.75">
      <c r="A41" s="1">
        <v>30</v>
      </c>
      <c r="B41" s="40" t="s">
        <v>64</v>
      </c>
      <c r="C41" s="41" t="s">
        <v>8</v>
      </c>
      <c r="D41" s="11"/>
      <c r="E41" s="11"/>
      <c r="F41" s="12"/>
      <c r="G41" s="12"/>
      <c r="H41" s="2"/>
      <c r="I41" s="20"/>
    </row>
    <row r="42" spans="1:9" ht="15.75">
      <c r="A42" s="1">
        <v>31</v>
      </c>
      <c r="B42" s="40" t="s">
        <v>65</v>
      </c>
      <c r="C42" s="41" t="s">
        <v>8</v>
      </c>
      <c r="D42" s="11"/>
      <c r="E42" s="11"/>
      <c r="F42" s="12"/>
      <c r="G42" s="12"/>
      <c r="H42" s="2"/>
      <c r="I42" s="20"/>
    </row>
    <row r="43" spans="1:9" ht="16.5" thickBot="1">
      <c r="A43" s="1">
        <v>32</v>
      </c>
      <c r="B43" s="40" t="s">
        <v>66</v>
      </c>
      <c r="C43" s="41" t="s">
        <v>8</v>
      </c>
      <c r="D43" s="11"/>
      <c r="E43" s="11"/>
      <c r="F43" s="12"/>
      <c r="G43" s="12"/>
      <c r="H43" s="2"/>
      <c r="I43" s="20"/>
    </row>
    <row r="44" spans="1:9" ht="16.5" thickTop="1">
      <c r="A44" s="6"/>
      <c r="B44" s="65" t="s">
        <v>9</v>
      </c>
      <c r="C44" s="66"/>
      <c r="D44" s="26">
        <f>SUM(D12:D43)</f>
        <v>0</v>
      </c>
      <c r="E44" s="26">
        <f t="shared" ref="E44:G44" si="0">SUM(E12:E43)</f>
        <v>0</v>
      </c>
      <c r="F44" s="26">
        <f t="shared" si="0"/>
        <v>0</v>
      </c>
      <c r="G44" s="26">
        <f t="shared" si="0"/>
        <v>0</v>
      </c>
      <c r="H44" s="27"/>
      <c r="I44" s="27"/>
    </row>
    <row r="45" spans="1:9" ht="15.75">
      <c r="A45" s="7"/>
      <c r="B45" s="67" t="s">
        <v>10</v>
      </c>
      <c r="C45" s="68"/>
      <c r="D45" s="28">
        <f>MAX(D12:D43)</f>
        <v>0</v>
      </c>
      <c r="E45" s="28">
        <f t="shared" ref="E45:G45" si="1">MAX(E12:E43)</f>
        <v>0</v>
      </c>
      <c r="F45" s="28">
        <f t="shared" si="1"/>
        <v>0</v>
      </c>
      <c r="G45" s="28">
        <f t="shared" si="1"/>
        <v>0</v>
      </c>
      <c r="H45" s="29"/>
      <c r="I45" s="29"/>
    </row>
    <row r="46" spans="1:9" ht="15.75">
      <c r="A46" s="7"/>
      <c r="B46" s="30" t="s">
        <v>28</v>
      </c>
      <c r="C46" s="31"/>
      <c r="D46" s="28">
        <f>MIN(D12:D43)</f>
        <v>0</v>
      </c>
      <c r="E46" s="28">
        <f t="shared" ref="E46:G46" si="2">MIN(E12:E43)</f>
        <v>0</v>
      </c>
      <c r="F46" s="28">
        <f t="shared" si="2"/>
        <v>0</v>
      </c>
      <c r="G46" s="28">
        <f t="shared" si="2"/>
        <v>0</v>
      </c>
      <c r="H46" s="29"/>
      <c r="I46" s="29"/>
    </row>
    <row r="47" spans="1:9" ht="15.75">
      <c r="A47" s="7"/>
      <c r="B47" s="30" t="s">
        <v>11</v>
      </c>
      <c r="C47" s="31"/>
      <c r="D47" s="28" t="e">
        <f>AVERAGE(D12:D43)</f>
        <v>#DIV/0!</v>
      </c>
      <c r="E47" s="28" t="e">
        <f t="shared" ref="E47:G47" si="3">AVERAGE(E12:E43)</f>
        <v>#DIV/0!</v>
      </c>
      <c r="F47" s="28" t="e">
        <f t="shared" si="3"/>
        <v>#DIV/0!</v>
      </c>
      <c r="G47" s="28" t="e">
        <f t="shared" si="3"/>
        <v>#DIV/0!</v>
      </c>
      <c r="H47" s="29"/>
      <c r="I47" s="29"/>
    </row>
    <row r="48" spans="1:9" ht="15.75">
      <c r="A48" s="13"/>
      <c r="B48" s="49" t="s">
        <v>29</v>
      </c>
      <c r="C48" s="50"/>
      <c r="D48" s="32">
        <f>COUNTIF(D12:D43,"&gt;=75")/32*100</f>
        <v>0</v>
      </c>
      <c r="E48" s="32">
        <f t="shared" ref="E48:G48" si="4">COUNTIF(E12:E43,"&gt;=75")/32*100</f>
        <v>0</v>
      </c>
      <c r="F48" s="32">
        <f t="shared" si="4"/>
        <v>0</v>
      </c>
      <c r="G48" s="32">
        <f t="shared" si="4"/>
        <v>0</v>
      </c>
      <c r="H48" s="33"/>
      <c r="I48" s="33"/>
    </row>
    <row r="49" spans="1:9" ht="15.75">
      <c r="A49" s="34"/>
      <c r="B49" s="51" t="s">
        <v>30</v>
      </c>
      <c r="C49" s="52"/>
      <c r="D49" s="35">
        <f>COUNTIF(D12:D43,"&lt;=49")/32*100</f>
        <v>0</v>
      </c>
      <c r="E49" s="35">
        <f t="shared" ref="E49:G49" si="5">COUNTIF(E12:E43,"&lt;=49")/32*100</f>
        <v>0</v>
      </c>
      <c r="F49" s="35">
        <f t="shared" si="5"/>
        <v>0</v>
      </c>
      <c r="G49" s="35">
        <f t="shared" si="5"/>
        <v>0</v>
      </c>
      <c r="H49" s="28"/>
      <c r="I49" s="28"/>
    </row>
    <row r="50" spans="1:9" ht="15.75">
      <c r="A50" s="36"/>
      <c r="B50" s="51" t="s">
        <v>31</v>
      </c>
      <c r="C50" s="52"/>
      <c r="D50" s="35">
        <f>COUNTIF(D12:D43,"&lt;=64")/32*100-D49</f>
        <v>0</v>
      </c>
      <c r="E50" s="35">
        <f t="shared" ref="E50:G50" si="6">COUNTIF(E12:E43,"&lt;=64")/32*100-E49</f>
        <v>0</v>
      </c>
      <c r="F50" s="35">
        <f t="shared" si="6"/>
        <v>0</v>
      </c>
      <c r="G50" s="35">
        <f t="shared" si="6"/>
        <v>0</v>
      </c>
      <c r="H50" s="28"/>
      <c r="I50" s="28"/>
    </row>
    <row r="51" spans="1:9" ht="15.75">
      <c r="A51" s="36"/>
      <c r="B51" s="51" t="s">
        <v>32</v>
      </c>
      <c r="C51" s="52"/>
      <c r="D51" s="35">
        <f>COUNTIF(D12:D43,"&lt;=74")/32*100-D50</f>
        <v>0</v>
      </c>
      <c r="E51" s="35">
        <f t="shared" ref="E51:G51" si="7">COUNTIF(E12:E43,"&lt;=74")/32*100-E50</f>
        <v>0</v>
      </c>
      <c r="F51" s="35">
        <f t="shared" si="7"/>
        <v>0</v>
      </c>
      <c r="G51" s="35">
        <f t="shared" si="7"/>
        <v>0</v>
      </c>
      <c r="H51" s="28"/>
      <c r="I51" s="28"/>
    </row>
    <row r="52" spans="1:9" ht="16.5" thickBot="1">
      <c r="A52" s="37"/>
      <c r="B52" s="53" t="s">
        <v>33</v>
      </c>
      <c r="C52" s="54"/>
      <c r="D52" s="38">
        <f>COUNTIF(D12:D43,"&gt;=75")/32*100</f>
        <v>0</v>
      </c>
      <c r="E52" s="38">
        <f t="shared" ref="E52:G52" si="8">COUNTIF(E12:E43,"&gt;=75")/32*100</f>
        <v>0</v>
      </c>
      <c r="F52" s="38">
        <f t="shared" si="8"/>
        <v>0</v>
      </c>
      <c r="G52" s="38">
        <f t="shared" si="8"/>
        <v>0</v>
      </c>
      <c r="H52" s="39"/>
      <c r="I52" s="39"/>
    </row>
    <row r="53" spans="1:9" ht="15.75" thickTop="1"/>
    <row r="54" spans="1:9">
      <c r="B54" t="s">
        <v>20</v>
      </c>
      <c r="H54" s="14" t="s">
        <v>27</v>
      </c>
    </row>
    <row r="55" spans="1:9">
      <c r="B55" t="s">
        <v>21</v>
      </c>
      <c r="H55" t="s">
        <v>19</v>
      </c>
    </row>
    <row r="59" spans="1:9">
      <c r="B59" s="15" t="s">
        <v>22</v>
      </c>
      <c r="H59" s="21"/>
      <c r="I59" s="22"/>
    </row>
    <row r="60" spans="1:9">
      <c r="B60" t="s">
        <v>23</v>
      </c>
      <c r="H60" t="s">
        <v>25</v>
      </c>
    </row>
    <row r="66" spans="1:9" ht="16.5">
      <c r="A66" s="70" t="s">
        <v>0</v>
      </c>
      <c r="B66" s="70"/>
      <c r="C66" s="70"/>
      <c r="D66" s="70"/>
      <c r="E66" s="70"/>
      <c r="F66" s="70"/>
      <c r="G66" s="70"/>
      <c r="H66" s="70"/>
      <c r="I66" s="70"/>
    </row>
    <row r="67" spans="1:9" ht="22.5">
      <c r="A67" s="71" t="s">
        <v>1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69" t="s">
        <v>2</v>
      </c>
      <c r="B68" s="69"/>
      <c r="C68" s="69"/>
      <c r="D68" s="69"/>
      <c r="E68" s="69"/>
      <c r="F68" s="69"/>
      <c r="G68" s="69"/>
      <c r="H68" s="69"/>
      <c r="I68" s="69"/>
    </row>
    <row r="69" spans="1:9" ht="15.75" thickBot="1">
      <c r="A69" s="72" t="s">
        <v>3</v>
      </c>
      <c r="B69" s="72"/>
      <c r="C69" s="72"/>
      <c r="D69" s="72"/>
      <c r="E69" s="72"/>
      <c r="F69" s="72"/>
      <c r="G69" s="72"/>
      <c r="H69" s="72"/>
      <c r="I69" s="72"/>
    </row>
    <row r="70" spans="1:9" ht="15.75" thickTop="1"/>
    <row r="71" spans="1:9" ht="18">
      <c r="A71" s="55" t="s">
        <v>12</v>
      </c>
      <c r="B71" s="55"/>
      <c r="C71" s="55"/>
      <c r="D71" s="55"/>
      <c r="E71" s="55"/>
      <c r="F71" s="55"/>
      <c r="G71" s="55"/>
      <c r="H71" s="55"/>
      <c r="I71" s="55"/>
    </row>
    <row r="72" spans="1:9" ht="18">
      <c r="A72" s="55" t="s">
        <v>26</v>
      </c>
      <c r="B72" s="55"/>
      <c r="C72" s="55"/>
      <c r="D72" s="55"/>
      <c r="E72" s="55"/>
      <c r="F72" s="55"/>
      <c r="G72" s="55"/>
      <c r="H72" s="55"/>
      <c r="I72" s="55"/>
    </row>
    <row r="74" spans="1:9" ht="21.75" thickBot="1">
      <c r="A74" s="5" t="s">
        <v>68</v>
      </c>
      <c r="E74" s="5" t="s">
        <v>24</v>
      </c>
      <c r="I74" t="s">
        <v>34</v>
      </c>
    </row>
    <row r="75" spans="1:9" ht="15.75" customHeight="1" thickTop="1">
      <c r="A75" s="56" t="s">
        <v>4</v>
      </c>
      <c r="B75" s="58" t="s">
        <v>5</v>
      </c>
      <c r="C75" s="60" t="s">
        <v>6</v>
      </c>
      <c r="D75" s="62" t="s">
        <v>13</v>
      </c>
      <c r="E75" s="62"/>
      <c r="F75" s="62" t="s">
        <v>16</v>
      </c>
      <c r="G75" s="62"/>
      <c r="H75" s="62"/>
      <c r="I75" s="63" t="s">
        <v>18</v>
      </c>
    </row>
    <row r="76" spans="1:9" ht="15.75" customHeight="1" thickBot="1">
      <c r="A76" s="57"/>
      <c r="B76" s="73"/>
      <c r="C76" s="74"/>
      <c r="D76" s="4" t="s">
        <v>14</v>
      </c>
      <c r="E76" s="4" t="s">
        <v>15</v>
      </c>
      <c r="F76" s="4" t="s">
        <v>14</v>
      </c>
      <c r="G76" s="4" t="s">
        <v>15</v>
      </c>
      <c r="H76" s="4" t="s">
        <v>17</v>
      </c>
      <c r="I76" s="64"/>
    </row>
    <row r="77" spans="1:9" ht="16.5" thickTop="1">
      <c r="A77" s="3">
        <v>1</v>
      </c>
      <c r="B77" s="40" t="s">
        <v>77</v>
      </c>
      <c r="C77" s="41" t="s">
        <v>7</v>
      </c>
      <c r="D77" s="16"/>
      <c r="E77" s="16"/>
      <c r="F77" s="16"/>
      <c r="G77" s="16"/>
      <c r="H77" s="8"/>
      <c r="I77" s="20"/>
    </row>
    <row r="78" spans="1:9" ht="15.75">
      <c r="A78" s="1">
        <v>2</v>
      </c>
      <c r="B78" s="40" t="s">
        <v>78</v>
      </c>
      <c r="C78" s="41" t="s">
        <v>8</v>
      </c>
      <c r="D78" s="17"/>
      <c r="E78" s="17"/>
      <c r="F78" s="17"/>
      <c r="G78" s="17"/>
      <c r="H78" s="2"/>
      <c r="I78" s="20"/>
    </row>
    <row r="79" spans="1:9" ht="15.75">
      <c r="A79" s="1">
        <v>3</v>
      </c>
      <c r="B79" s="40" t="s">
        <v>79</v>
      </c>
      <c r="C79" s="41" t="s">
        <v>8</v>
      </c>
      <c r="D79" s="17"/>
      <c r="E79" s="17"/>
      <c r="F79" s="17"/>
      <c r="G79" s="17"/>
      <c r="H79" s="2"/>
      <c r="I79" s="20"/>
    </row>
    <row r="80" spans="1:9" ht="15.75">
      <c r="A80" s="1">
        <v>4</v>
      </c>
      <c r="B80" s="40" t="s">
        <v>80</v>
      </c>
      <c r="C80" s="41" t="s">
        <v>8</v>
      </c>
      <c r="D80" s="17"/>
      <c r="E80" s="17"/>
      <c r="F80" s="17"/>
      <c r="G80" s="17"/>
      <c r="H80" s="2"/>
      <c r="I80" s="20"/>
    </row>
    <row r="81" spans="1:9" ht="15.75">
      <c r="A81" s="1">
        <v>5</v>
      </c>
      <c r="B81" s="40" t="s">
        <v>81</v>
      </c>
      <c r="C81" s="41" t="s">
        <v>8</v>
      </c>
      <c r="D81" s="17"/>
      <c r="E81" s="17"/>
      <c r="F81" s="17"/>
      <c r="G81" s="17"/>
      <c r="H81" s="2"/>
      <c r="I81" s="20"/>
    </row>
    <row r="82" spans="1:9" ht="15.75">
      <c r="A82" s="1">
        <v>6</v>
      </c>
      <c r="B82" s="40" t="s">
        <v>82</v>
      </c>
      <c r="C82" s="41" t="s">
        <v>8</v>
      </c>
      <c r="D82" s="17"/>
      <c r="E82" s="17"/>
      <c r="F82" s="17"/>
      <c r="G82" s="17"/>
      <c r="H82" s="2"/>
      <c r="I82" s="20"/>
    </row>
    <row r="83" spans="1:9" ht="15.75">
      <c r="A83" s="1">
        <v>7</v>
      </c>
      <c r="B83" s="40" t="s">
        <v>83</v>
      </c>
      <c r="C83" s="41" t="s">
        <v>8</v>
      </c>
      <c r="D83" s="17"/>
      <c r="E83" s="17"/>
      <c r="F83" s="17"/>
      <c r="G83" s="17"/>
      <c r="H83" s="2"/>
      <c r="I83" s="20"/>
    </row>
    <row r="84" spans="1:9" ht="15.75">
      <c r="A84" s="1">
        <v>8</v>
      </c>
      <c r="B84" s="40" t="s">
        <v>84</v>
      </c>
      <c r="C84" s="41" t="s">
        <v>8</v>
      </c>
      <c r="D84" s="17"/>
      <c r="E84" s="17"/>
      <c r="F84" s="17"/>
      <c r="G84" s="17"/>
      <c r="H84" s="2"/>
      <c r="I84" s="20"/>
    </row>
    <row r="85" spans="1:9" ht="15.75">
      <c r="A85" s="1">
        <v>9</v>
      </c>
      <c r="B85" s="40" t="s">
        <v>85</v>
      </c>
      <c r="C85" s="41" t="s">
        <v>8</v>
      </c>
      <c r="D85" s="17"/>
      <c r="E85" s="17"/>
      <c r="F85" s="17"/>
      <c r="G85" s="17"/>
      <c r="H85" s="2"/>
      <c r="I85" s="20"/>
    </row>
    <row r="86" spans="1:9" ht="15.75">
      <c r="A86" s="1">
        <v>10</v>
      </c>
      <c r="B86" s="40" t="s">
        <v>86</v>
      </c>
      <c r="C86" s="41" t="s">
        <v>8</v>
      </c>
      <c r="D86" s="17"/>
      <c r="E86" s="17"/>
      <c r="F86" s="17"/>
      <c r="G86" s="17"/>
      <c r="H86" s="2"/>
      <c r="I86" s="20"/>
    </row>
    <row r="87" spans="1:9" ht="15.75">
      <c r="A87" s="1">
        <v>11</v>
      </c>
      <c r="B87" s="40" t="s">
        <v>87</v>
      </c>
      <c r="C87" s="41" t="s">
        <v>8</v>
      </c>
      <c r="D87" s="17"/>
      <c r="E87" s="17"/>
      <c r="F87" s="17"/>
      <c r="G87" s="17"/>
      <c r="H87" s="2"/>
      <c r="I87" s="20"/>
    </row>
    <row r="88" spans="1:9" ht="15.75">
      <c r="A88" s="1">
        <v>12</v>
      </c>
      <c r="B88" s="40" t="s">
        <v>88</v>
      </c>
      <c r="C88" s="41" t="s">
        <v>8</v>
      </c>
      <c r="D88" s="17"/>
      <c r="E88" s="17"/>
      <c r="F88" s="17"/>
      <c r="G88" s="17"/>
      <c r="H88" s="2"/>
      <c r="I88" s="20"/>
    </row>
    <row r="89" spans="1:9" ht="15.75">
      <c r="A89" s="1">
        <v>13</v>
      </c>
      <c r="B89" s="40" t="s">
        <v>89</v>
      </c>
      <c r="C89" s="41" t="s">
        <v>7</v>
      </c>
      <c r="D89" s="17"/>
      <c r="E89" s="17"/>
      <c r="F89" s="17"/>
      <c r="G89" s="17"/>
      <c r="H89" s="2"/>
      <c r="I89" s="20"/>
    </row>
    <row r="90" spans="1:9" ht="15.75">
      <c r="A90" s="1">
        <v>14</v>
      </c>
      <c r="B90" s="40" t="s">
        <v>90</v>
      </c>
      <c r="C90" s="41" t="s">
        <v>7</v>
      </c>
      <c r="D90" s="17"/>
      <c r="E90" s="17"/>
      <c r="F90" s="17"/>
      <c r="G90" s="17"/>
      <c r="H90" s="2"/>
      <c r="I90" s="20"/>
    </row>
    <row r="91" spans="1:9" ht="15.75">
      <c r="A91" s="1">
        <v>15</v>
      </c>
      <c r="B91" s="40" t="s">
        <v>91</v>
      </c>
      <c r="C91" s="41" t="s">
        <v>7</v>
      </c>
      <c r="D91" s="17"/>
      <c r="E91" s="17"/>
      <c r="F91" s="17"/>
      <c r="G91" s="17"/>
      <c r="H91" s="2"/>
      <c r="I91" s="20"/>
    </row>
    <row r="92" spans="1:9" ht="15.75">
      <c r="A92" s="1">
        <v>16</v>
      </c>
      <c r="B92" s="40" t="s">
        <v>92</v>
      </c>
      <c r="C92" s="41" t="s">
        <v>8</v>
      </c>
      <c r="D92" s="17"/>
      <c r="E92" s="17"/>
      <c r="F92" s="17"/>
      <c r="G92" s="17"/>
      <c r="H92" s="2"/>
      <c r="I92" s="20"/>
    </row>
    <row r="93" spans="1:9" ht="15.75">
      <c r="A93" s="1">
        <v>17</v>
      </c>
      <c r="B93" s="40" t="s">
        <v>93</v>
      </c>
      <c r="C93" s="41" t="s">
        <v>8</v>
      </c>
      <c r="D93" s="17"/>
      <c r="E93" s="17"/>
      <c r="F93" s="17"/>
      <c r="G93" s="17"/>
      <c r="H93" s="2"/>
      <c r="I93" s="20"/>
    </row>
    <row r="94" spans="1:9" ht="15.75">
      <c r="A94" s="1">
        <v>18</v>
      </c>
      <c r="B94" s="40" t="s">
        <v>94</v>
      </c>
      <c r="C94" s="41" t="s">
        <v>8</v>
      </c>
      <c r="D94" s="17"/>
      <c r="E94" s="17"/>
      <c r="F94" s="17"/>
      <c r="G94" s="17"/>
      <c r="H94" s="2"/>
      <c r="I94" s="20"/>
    </row>
    <row r="95" spans="1:9" ht="15.75">
      <c r="A95" s="1">
        <v>19</v>
      </c>
      <c r="B95" s="40" t="s">
        <v>95</v>
      </c>
      <c r="C95" s="41" t="s">
        <v>8</v>
      </c>
      <c r="D95" s="17"/>
      <c r="E95" s="17"/>
      <c r="F95" s="17"/>
      <c r="G95" s="17"/>
      <c r="H95" s="2"/>
      <c r="I95" s="20"/>
    </row>
    <row r="96" spans="1:9" ht="15.75">
      <c r="A96" s="1">
        <v>20</v>
      </c>
      <c r="B96" s="40" t="s">
        <v>96</v>
      </c>
      <c r="C96" s="41" t="s">
        <v>8</v>
      </c>
      <c r="D96" s="17"/>
      <c r="E96" s="17"/>
      <c r="F96" s="17"/>
      <c r="G96" s="17"/>
      <c r="H96" s="2"/>
      <c r="I96" s="20"/>
    </row>
    <row r="97" spans="1:9" ht="15.75">
      <c r="A97" s="1">
        <v>21</v>
      </c>
      <c r="B97" s="40" t="s">
        <v>97</v>
      </c>
      <c r="C97" s="41" t="s">
        <v>7</v>
      </c>
      <c r="D97" s="17"/>
      <c r="E97" s="17"/>
      <c r="F97" s="17"/>
      <c r="G97" s="17"/>
      <c r="H97" s="2"/>
      <c r="I97" s="20"/>
    </row>
    <row r="98" spans="1:9" ht="15.75">
      <c r="A98" s="1">
        <v>22</v>
      </c>
      <c r="B98" s="45" t="s">
        <v>98</v>
      </c>
      <c r="C98" s="41" t="s">
        <v>7</v>
      </c>
      <c r="D98" s="17"/>
      <c r="E98" s="17"/>
      <c r="F98" s="17"/>
      <c r="G98" s="17"/>
      <c r="H98" s="2"/>
      <c r="I98" s="20"/>
    </row>
    <row r="99" spans="1:9" ht="15.75">
      <c r="A99" s="1">
        <v>23</v>
      </c>
      <c r="B99" s="40" t="s">
        <v>99</v>
      </c>
      <c r="C99" s="41" t="s">
        <v>7</v>
      </c>
      <c r="D99" s="17"/>
      <c r="E99" s="17"/>
      <c r="F99" s="17"/>
      <c r="G99" s="17"/>
      <c r="H99" s="2"/>
      <c r="I99" s="20"/>
    </row>
    <row r="100" spans="1:9" ht="15.75">
      <c r="A100" s="1">
        <v>24</v>
      </c>
      <c r="B100" s="40" t="s">
        <v>100</v>
      </c>
      <c r="C100" s="41" t="s">
        <v>8</v>
      </c>
      <c r="D100" s="17"/>
      <c r="E100" s="17"/>
      <c r="F100" s="17"/>
      <c r="G100" s="17"/>
      <c r="H100" s="2"/>
      <c r="I100" s="20"/>
    </row>
    <row r="101" spans="1:9" ht="15.75">
      <c r="A101" s="1">
        <v>25</v>
      </c>
      <c r="B101" s="40" t="s">
        <v>101</v>
      </c>
      <c r="C101" s="41" t="s">
        <v>7</v>
      </c>
      <c r="D101" s="17"/>
      <c r="E101" s="17"/>
      <c r="F101" s="17"/>
      <c r="G101" s="17"/>
      <c r="H101" s="2"/>
      <c r="I101" s="20"/>
    </row>
    <row r="102" spans="1:9" ht="15.75">
      <c r="A102" s="1">
        <v>26</v>
      </c>
      <c r="B102" s="40" t="s">
        <v>102</v>
      </c>
      <c r="C102" s="41" t="s">
        <v>8</v>
      </c>
      <c r="D102" s="17"/>
      <c r="E102" s="17"/>
      <c r="F102" s="17"/>
      <c r="G102" s="17"/>
      <c r="H102" s="2"/>
      <c r="I102" s="20"/>
    </row>
    <row r="103" spans="1:9" ht="15.75">
      <c r="A103" s="1">
        <v>27</v>
      </c>
      <c r="B103" s="40" t="s">
        <v>103</v>
      </c>
      <c r="C103" s="41" t="s">
        <v>7</v>
      </c>
      <c r="D103" s="17"/>
      <c r="E103" s="17"/>
      <c r="F103" s="17"/>
      <c r="G103" s="17"/>
      <c r="H103" s="2"/>
      <c r="I103" s="20"/>
    </row>
    <row r="104" spans="1:9" ht="15.75">
      <c r="A104" s="1">
        <v>28</v>
      </c>
      <c r="B104" s="40" t="s">
        <v>104</v>
      </c>
      <c r="C104" s="41" t="s">
        <v>8</v>
      </c>
      <c r="D104" s="17"/>
      <c r="E104" s="17"/>
      <c r="F104" s="17"/>
      <c r="G104" s="17"/>
      <c r="H104" s="2"/>
      <c r="I104" s="20"/>
    </row>
    <row r="105" spans="1:9" ht="15.75">
      <c r="A105" s="1">
        <v>29</v>
      </c>
      <c r="B105" s="40" t="s">
        <v>105</v>
      </c>
      <c r="C105" s="41" t="s">
        <v>8</v>
      </c>
      <c r="D105" s="17"/>
      <c r="E105" s="17"/>
      <c r="F105" s="17"/>
      <c r="G105" s="17"/>
      <c r="H105" s="2"/>
      <c r="I105" s="20"/>
    </row>
    <row r="106" spans="1:9" ht="15.75">
      <c r="A106" s="1">
        <v>30</v>
      </c>
      <c r="B106" s="40" t="s">
        <v>106</v>
      </c>
      <c r="C106" s="41" t="s">
        <v>8</v>
      </c>
      <c r="D106" s="17"/>
      <c r="E106" s="17"/>
      <c r="F106" s="17"/>
      <c r="G106" s="17"/>
      <c r="H106" s="2"/>
      <c r="I106" s="20"/>
    </row>
    <row r="107" spans="1:9" ht="15.75">
      <c r="A107" s="1">
        <v>31</v>
      </c>
      <c r="B107" s="40" t="s">
        <v>107</v>
      </c>
      <c r="C107" s="41" t="s">
        <v>8</v>
      </c>
      <c r="D107" s="17"/>
      <c r="E107" s="17"/>
      <c r="F107" s="17"/>
      <c r="G107" s="17"/>
      <c r="H107" s="2"/>
      <c r="I107" s="20"/>
    </row>
    <row r="108" spans="1:9" ht="15.75">
      <c r="A108" s="1">
        <v>32</v>
      </c>
      <c r="B108" s="40" t="s">
        <v>108</v>
      </c>
      <c r="C108" s="41" t="s">
        <v>7</v>
      </c>
      <c r="D108" s="17"/>
      <c r="E108" s="17"/>
      <c r="F108" s="17"/>
      <c r="G108" s="17"/>
      <c r="H108" s="2"/>
      <c r="I108" s="20"/>
    </row>
    <row r="109" spans="1:9" ht="16.5" thickBot="1">
      <c r="A109" s="1">
        <v>33</v>
      </c>
      <c r="B109" s="40" t="s">
        <v>109</v>
      </c>
      <c r="C109" s="41" t="s">
        <v>7</v>
      </c>
      <c r="D109" s="17"/>
      <c r="E109" s="17"/>
      <c r="F109" s="17"/>
      <c r="G109" s="17"/>
      <c r="H109" s="2"/>
      <c r="I109" s="20"/>
    </row>
    <row r="110" spans="1:9" ht="16.5" thickTop="1">
      <c r="A110" s="6"/>
      <c r="B110" s="65" t="s">
        <v>9</v>
      </c>
      <c r="C110" s="66"/>
      <c r="D110" s="26">
        <f>SUM(D77:D109)</f>
        <v>0</v>
      </c>
      <c r="E110" s="26">
        <f t="shared" ref="E110:G110" si="9">SUM(E77:E109)</f>
        <v>0</v>
      </c>
      <c r="F110" s="26">
        <f t="shared" si="9"/>
        <v>0</v>
      </c>
      <c r="G110" s="26">
        <f t="shared" si="9"/>
        <v>0</v>
      </c>
      <c r="H110" s="27"/>
      <c r="I110" s="27"/>
    </row>
    <row r="111" spans="1:9" ht="15.75">
      <c r="A111" s="7"/>
      <c r="B111" s="67" t="s">
        <v>10</v>
      </c>
      <c r="C111" s="68"/>
      <c r="D111" s="28">
        <f>MAX(D77:D109)</f>
        <v>0</v>
      </c>
      <c r="E111" s="28">
        <f t="shared" ref="E111:G111" si="10">MAX(E77:E109)</f>
        <v>0</v>
      </c>
      <c r="F111" s="28">
        <f t="shared" si="10"/>
        <v>0</v>
      </c>
      <c r="G111" s="28">
        <f t="shared" si="10"/>
        <v>0</v>
      </c>
      <c r="H111" s="29"/>
      <c r="I111" s="29"/>
    </row>
    <row r="112" spans="1:9" ht="15.75">
      <c r="A112" s="7"/>
      <c r="B112" s="30" t="s">
        <v>28</v>
      </c>
      <c r="C112" s="31"/>
      <c r="D112" s="28">
        <f>MIN(D77:D109)</f>
        <v>0</v>
      </c>
      <c r="E112" s="28">
        <f t="shared" ref="E112:G112" si="11">MIN(E77:E109)</f>
        <v>0</v>
      </c>
      <c r="F112" s="28">
        <f t="shared" si="11"/>
        <v>0</v>
      </c>
      <c r="G112" s="28">
        <f t="shared" si="11"/>
        <v>0</v>
      </c>
      <c r="H112" s="29"/>
      <c r="I112" s="29"/>
    </row>
    <row r="113" spans="1:9" ht="15.75">
      <c r="A113" s="7"/>
      <c r="B113" s="30" t="s">
        <v>11</v>
      </c>
      <c r="C113" s="31"/>
      <c r="D113" s="28" t="e">
        <f>AVERAGE(D77:D109)</f>
        <v>#DIV/0!</v>
      </c>
      <c r="E113" s="28" t="e">
        <f t="shared" ref="E113:G113" si="12">AVERAGE(E77:E109)</f>
        <v>#DIV/0!</v>
      </c>
      <c r="F113" s="28" t="e">
        <f t="shared" si="12"/>
        <v>#DIV/0!</v>
      </c>
      <c r="G113" s="28" t="e">
        <f t="shared" si="12"/>
        <v>#DIV/0!</v>
      </c>
      <c r="H113" s="29"/>
      <c r="I113" s="29"/>
    </row>
    <row r="114" spans="1:9" ht="15.75">
      <c r="A114" s="13"/>
      <c r="B114" s="49" t="s">
        <v>29</v>
      </c>
      <c r="C114" s="50"/>
      <c r="D114" s="32">
        <f>COUNTIF(D77:D109,"&gt;=75")/33*100</f>
        <v>0</v>
      </c>
      <c r="E114" s="32">
        <f t="shared" ref="E114:G114" si="13">COUNTIF(E77:E109,"&gt;=75")/33*100</f>
        <v>0</v>
      </c>
      <c r="F114" s="32">
        <f t="shared" si="13"/>
        <v>0</v>
      </c>
      <c r="G114" s="32">
        <f t="shared" si="13"/>
        <v>0</v>
      </c>
      <c r="H114" s="33"/>
      <c r="I114" s="33"/>
    </row>
    <row r="115" spans="1:9" ht="15.75">
      <c r="A115" s="34"/>
      <c r="B115" s="51" t="s">
        <v>30</v>
      </c>
      <c r="C115" s="52"/>
      <c r="D115" s="35">
        <f>COUNTIF(D77:D109,"&lt;=49")/33*100</f>
        <v>0</v>
      </c>
      <c r="E115" s="35">
        <f t="shared" ref="E115:G115" si="14">COUNTIF(E77:E109,"&lt;=49")/33*100</f>
        <v>0</v>
      </c>
      <c r="F115" s="35">
        <f t="shared" si="14"/>
        <v>0</v>
      </c>
      <c r="G115" s="35">
        <f t="shared" si="14"/>
        <v>0</v>
      </c>
      <c r="H115" s="28"/>
      <c r="I115" s="28"/>
    </row>
    <row r="116" spans="1:9" ht="15.75">
      <c r="A116" s="36"/>
      <c r="B116" s="51" t="s">
        <v>31</v>
      </c>
      <c r="C116" s="52"/>
      <c r="D116" s="35">
        <f>COUNTIF(D77:D109,"&lt;=64")/33*100-D115</f>
        <v>0</v>
      </c>
      <c r="E116" s="35">
        <f t="shared" ref="E116:G116" si="15">COUNTIF(E77:E109,"&lt;=64")/33*100-E115</f>
        <v>0</v>
      </c>
      <c r="F116" s="35">
        <f t="shared" si="15"/>
        <v>0</v>
      </c>
      <c r="G116" s="35">
        <f t="shared" si="15"/>
        <v>0</v>
      </c>
      <c r="H116" s="28"/>
      <c r="I116" s="28"/>
    </row>
    <row r="117" spans="1:9" ht="15.75">
      <c r="A117" s="36"/>
      <c r="B117" s="51" t="s">
        <v>32</v>
      </c>
      <c r="C117" s="52"/>
      <c r="D117" s="35">
        <f>COUNTIF(D77:D109,"&lt;=74")/33*100-D116</f>
        <v>0</v>
      </c>
      <c r="E117" s="35">
        <f t="shared" ref="E117:G117" si="16">COUNTIF(E77:E109,"&lt;=74")/33*100-E116</f>
        <v>0</v>
      </c>
      <c r="F117" s="35">
        <f t="shared" si="16"/>
        <v>0</v>
      </c>
      <c r="G117" s="35">
        <f t="shared" si="16"/>
        <v>0</v>
      </c>
      <c r="H117" s="28"/>
      <c r="I117" s="28"/>
    </row>
    <row r="118" spans="1:9" ht="16.5" thickBot="1">
      <c r="A118" s="37"/>
      <c r="B118" s="53" t="s">
        <v>33</v>
      </c>
      <c r="C118" s="54"/>
      <c r="D118" s="38">
        <f>COUNTIF(D77:D109,"&gt;=75")/33*100</f>
        <v>0</v>
      </c>
      <c r="E118" s="38">
        <f t="shared" ref="E118:G118" si="17">COUNTIF(E77:E109,"&gt;=75")/33*100</f>
        <v>0</v>
      </c>
      <c r="F118" s="38">
        <f t="shared" si="17"/>
        <v>0</v>
      </c>
      <c r="G118" s="38">
        <f t="shared" si="17"/>
        <v>0</v>
      </c>
      <c r="H118" s="39"/>
      <c r="I118" s="39"/>
    </row>
    <row r="119" spans="1:9" ht="15.75" thickTop="1"/>
    <row r="120" spans="1:9">
      <c r="B120" t="s">
        <v>20</v>
      </c>
      <c r="H120" s="14" t="s">
        <v>27</v>
      </c>
    </row>
    <row r="121" spans="1:9">
      <c r="B121" t="s">
        <v>21</v>
      </c>
      <c r="H121" t="s">
        <v>19</v>
      </c>
    </row>
    <row r="125" spans="1:9">
      <c r="B125" s="15" t="s">
        <v>22</v>
      </c>
      <c r="H125" s="21"/>
      <c r="I125" s="22"/>
    </row>
    <row r="126" spans="1:9">
      <c r="B126" t="s">
        <v>23</v>
      </c>
      <c r="H126" t="s">
        <v>25</v>
      </c>
    </row>
    <row r="131" spans="1:9" ht="16.5">
      <c r="A131" s="70" t="s">
        <v>0</v>
      </c>
      <c r="B131" s="70"/>
      <c r="C131" s="70"/>
      <c r="D131" s="70"/>
      <c r="E131" s="70"/>
      <c r="F131" s="70"/>
      <c r="G131" s="70"/>
      <c r="H131" s="70"/>
      <c r="I131" s="70"/>
    </row>
    <row r="132" spans="1:9" ht="22.5">
      <c r="A132" s="71" t="s">
        <v>1</v>
      </c>
      <c r="B132" s="71"/>
      <c r="C132" s="71"/>
      <c r="D132" s="71"/>
      <c r="E132" s="71"/>
      <c r="F132" s="71"/>
      <c r="G132" s="71"/>
      <c r="H132" s="71"/>
      <c r="I132" s="71"/>
    </row>
    <row r="133" spans="1:9">
      <c r="A133" s="69" t="s">
        <v>2</v>
      </c>
      <c r="B133" s="69"/>
      <c r="C133" s="69"/>
      <c r="D133" s="69"/>
      <c r="E133" s="69"/>
      <c r="F133" s="69"/>
      <c r="G133" s="69"/>
      <c r="H133" s="69"/>
      <c r="I133" s="69"/>
    </row>
    <row r="134" spans="1:9" ht="15.75" thickBot="1">
      <c r="A134" s="72" t="s">
        <v>3</v>
      </c>
      <c r="B134" s="72"/>
      <c r="C134" s="72"/>
      <c r="D134" s="72"/>
      <c r="E134" s="72"/>
      <c r="F134" s="72"/>
      <c r="G134" s="72"/>
      <c r="H134" s="72"/>
      <c r="I134" s="72"/>
    </row>
    <row r="135" spans="1:9" ht="15.75" thickTop="1"/>
    <row r="136" spans="1:9" ht="18">
      <c r="A136" s="55" t="s">
        <v>12</v>
      </c>
      <c r="B136" s="55"/>
      <c r="C136" s="55"/>
      <c r="D136" s="55"/>
      <c r="E136" s="55"/>
      <c r="F136" s="55"/>
      <c r="G136" s="55"/>
      <c r="H136" s="55"/>
      <c r="I136" s="55"/>
    </row>
    <row r="137" spans="1:9" ht="18">
      <c r="A137" s="55" t="s">
        <v>26</v>
      </c>
      <c r="B137" s="55"/>
      <c r="C137" s="55"/>
      <c r="D137" s="55"/>
      <c r="E137" s="55"/>
      <c r="F137" s="55"/>
      <c r="G137" s="55"/>
      <c r="H137" s="55"/>
      <c r="I137" s="55"/>
    </row>
    <row r="139" spans="1:9" ht="21.75" thickBot="1">
      <c r="A139" s="5" t="s">
        <v>69</v>
      </c>
      <c r="E139" s="5" t="s">
        <v>24</v>
      </c>
      <c r="I139" t="s">
        <v>34</v>
      </c>
    </row>
    <row r="140" spans="1:9" ht="15.75" customHeight="1" thickTop="1">
      <c r="A140" s="56" t="s">
        <v>4</v>
      </c>
      <c r="B140" s="58" t="s">
        <v>5</v>
      </c>
      <c r="C140" s="60" t="s">
        <v>6</v>
      </c>
      <c r="D140" s="62" t="s">
        <v>13</v>
      </c>
      <c r="E140" s="62"/>
      <c r="F140" s="62" t="s">
        <v>16</v>
      </c>
      <c r="G140" s="62"/>
      <c r="H140" s="62"/>
      <c r="I140" s="63" t="s">
        <v>18</v>
      </c>
    </row>
    <row r="141" spans="1:9" ht="15.75" customHeight="1" thickBot="1">
      <c r="A141" s="57"/>
      <c r="B141" s="73"/>
      <c r="C141" s="74"/>
      <c r="D141" s="4" t="s">
        <v>14</v>
      </c>
      <c r="E141" s="4" t="s">
        <v>15</v>
      </c>
      <c r="F141" s="4" t="s">
        <v>14</v>
      </c>
      <c r="G141" s="4" t="s">
        <v>15</v>
      </c>
      <c r="H141" s="4" t="s">
        <v>17</v>
      </c>
      <c r="I141" s="64"/>
    </row>
    <row r="142" spans="1:9" ht="16.5" thickTop="1">
      <c r="A142" s="3">
        <v>1</v>
      </c>
      <c r="B142" s="40" t="s">
        <v>110</v>
      </c>
      <c r="C142" s="41" t="s">
        <v>8</v>
      </c>
      <c r="D142" s="16"/>
      <c r="E142" s="16"/>
      <c r="F142" s="16"/>
      <c r="G142" s="16"/>
      <c r="H142" s="8"/>
      <c r="I142" s="20"/>
    </row>
    <row r="143" spans="1:9" ht="15.75">
      <c r="A143" s="1">
        <v>2</v>
      </c>
      <c r="B143" s="40" t="s">
        <v>111</v>
      </c>
      <c r="C143" s="41" t="s">
        <v>8</v>
      </c>
      <c r="D143" s="17"/>
      <c r="E143" s="17"/>
      <c r="F143" s="17"/>
      <c r="G143" s="17"/>
      <c r="H143" s="2"/>
      <c r="I143" s="20"/>
    </row>
    <row r="144" spans="1:9" ht="15.75">
      <c r="A144" s="1">
        <v>3</v>
      </c>
      <c r="B144" s="40" t="s">
        <v>112</v>
      </c>
      <c r="C144" s="41" t="s">
        <v>7</v>
      </c>
      <c r="D144" s="17"/>
      <c r="E144" s="17"/>
      <c r="F144" s="17"/>
      <c r="G144" s="17"/>
      <c r="H144" s="2"/>
      <c r="I144" s="20"/>
    </row>
    <row r="145" spans="1:9" ht="15.75">
      <c r="A145" s="1">
        <v>4</v>
      </c>
      <c r="B145" s="40" t="s">
        <v>113</v>
      </c>
      <c r="C145" s="41" t="s">
        <v>8</v>
      </c>
      <c r="D145" s="17"/>
      <c r="E145" s="17"/>
      <c r="F145" s="17"/>
      <c r="G145" s="17"/>
      <c r="H145" s="2"/>
      <c r="I145" s="20"/>
    </row>
    <row r="146" spans="1:9" ht="15.75">
      <c r="A146" s="1">
        <v>5</v>
      </c>
      <c r="B146" s="40" t="s">
        <v>114</v>
      </c>
      <c r="C146" s="41" t="s">
        <v>8</v>
      </c>
      <c r="D146" s="17"/>
      <c r="E146" s="17"/>
      <c r="F146" s="17"/>
      <c r="G146" s="17"/>
      <c r="H146" s="2"/>
      <c r="I146" s="20"/>
    </row>
    <row r="147" spans="1:9" ht="15.75">
      <c r="A147" s="1">
        <v>6</v>
      </c>
      <c r="B147" s="40" t="s">
        <v>115</v>
      </c>
      <c r="C147" s="41" t="s">
        <v>8</v>
      </c>
      <c r="D147" s="17"/>
      <c r="E147" s="17"/>
      <c r="F147" s="17"/>
      <c r="G147" s="17"/>
      <c r="H147" s="2"/>
      <c r="I147" s="20"/>
    </row>
    <row r="148" spans="1:9" ht="15.75">
      <c r="A148" s="1">
        <v>7</v>
      </c>
      <c r="B148" s="40" t="s">
        <v>116</v>
      </c>
      <c r="C148" s="41" t="s">
        <v>8</v>
      </c>
      <c r="D148" s="17"/>
      <c r="E148" s="17"/>
      <c r="F148" s="17"/>
      <c r="G148" s="17"/>
      <c r="H148" s="2"/>
      <c r="I148" s="20"/>
    </row>
    <row r="149" spans="1:9" ht="15.75">
      <c r="A149" s="1">
        <v>8</v>
      </c>
      <c r="B149" s="40" t="s">
        <v>117</v>
      </c>
      <c r="C149" s="41" t="s">
        <v>8</v>
      </c>
      <c r="D149" s="17"/>
      <c r="E149" s="17"/>
      <c r="F149" s="17"/>
      <c r="G149" s="17"/>
      <c r="H149" s="2"/>
      <c r="I149" s="20"/>
    </row>
    <row r="150" spans="1:9" ht="15.75">
      <c r="A150" s="1">
        <v>9</v>
      </c>
      <c r="B150" s="40" t="s">
        <v>118</v>
      </c>
      <c r="C150" s="41" t="s">
        <v>7</v>
      </c>
      <c r="D150" s="17"/>
      <c r="E150" s="17"/>
      <c r="F150" s="17"/>
      <c r="G150" s="17"/>
      <c r="H150" s="2"/>
      <c r="I150" s="20"/>
    </row>
    <row r="151" spans="1:9" ht="15.75">
      <c r="A151" s="1">
        <v>10</v>
      </c>
      <c r="B151" s="40" t="s">
        <v>119</v>
      </c>
      <c r="C151" s="41" t="s">
        <v>8</v>
      </c>
      <c r="D151" s="17"/>
      <c r="E151" s="17"/>
      <c r="F151" s="17"/>
      <c r="G151" s="17"/>
      <c r="H151" s="2"/>
      <c r="I151" s="20"/>
    </row>
    <row r="152" spans="1:9" ht="15.75">
      <c r="A152" s="1">
        <v>11</v>
      </c>
      <c r="B152" s="40" t="s">
        <v>120</v>
      </c>
      <c r="C152" s="41" t="s">
        <v>8</v>
      </c>
      <c r="D152" s="17"/>
      <c r="E152" s="17"/>
      <c r="F152" s="17"/>
      <c r="G152" s="17"/>
      <c r="H152" s="2"/>
      <c r="I152" s="20"/>
    </row>
    <row r="153" spans="1:9" ht="15.75">
      <c r="A153" s="1">
        <v>12</v>
      </c>
      <c r="B153" s="40" t="s">
        <v>121</v>
      </c>
      <c r="C153" s="41" t="s">
        <v>7</v>
      </c>
      <c r="D153" s="17"/>
      <c r="E153" s="17"/>
      <c r="F153" s="17"/>
      <c r="G153" s="17"/>
      <c r="H153" s="2"/>
      <c r="I153" s="20"/>
    </row>
    <row r="154" spans="1:9" ht="15.75">
      <c r="A154" s="1">
        <v>13</v>
      </c>
      <c r="B154" s="40" t="s">
        <v>122</v>
      </c>
      <c r="C154" s="41" t="s">
        <v>7</v>
      </c>
      <c r="D154" s="17"/>
      <c r="E154" s="17"/>
      <c r="F154" s="17"/>
      <c r="G154" s="17"/>
      <c r="H154" s="2"/>
      <c r="I154" s="20"/>
    </row>
    <row r="155" spans="1:9" ht="15.75">
      <c r="A155" s="1">
        <v>14</v>
      </c>
      <c r="B155" s="40" t="s">
        <v>123</v>
      </c>
      <c r="C155" s="41" t="s">
        <v>7</v>
      </c>
      <c r="D155" s="17"/>
      <c r="E155" s="17"/>
      <c r="F155" s="17"/>
      <c r="G155" s="17"/>
      <c r="H155" s="2"/>
      <c r="I155" s="20"/>
    </row>
    <row r="156" spans="1:9" ht="15.75">
      <c r="A156" s="1">
        <v>15</v>
      </c>
      <c r="B156" s="40" t="s">
        <v>124</v>
      </c>
      <c r="C156" s="41" t="s">
        <v>8</v>
      </c>
      <c r="D156" s="17"/>
      <c r="E156" s="17"/>
      <c r="F156" s="17"/>
      <c r="G156" s="23"/>
      <c r="H156" s="25"/>
      <c r="I156" s="20"/>
    </row>
    <row r="157" spans="1:9" ht="15.75">
      <c r="A157" s="1">
        <v>16</v>
      </c>
      <c r="B157" s="40" t="s">
        <v>125</v>
      </c>
      <c r="C157" s="41" t="s">
        <v>8</v>
      </c>
      <c r="D157" s="17"/>
      <c r="E157" s="17"/>
      <c r="F157" s="17"/>
      <c r="G157" s="23"/>
      <c r="H157" s="25"/>
      <c r="I157" s="20"/>
    </row>
    <row r="158" spans="1:9" ht="15.75">
      <c r="A158" s="1">
        <v>17</v>
      </c>
      <c r="B158" s="40" t="s">
        <v>126</v>
      </c>
      <c r="C158" s="41" t="s">
        <v>8</v>
      </c>
      <c r="D158" s="17"/>
      <c r="E158" s="17"/>
      <c r="F158" s="17"/>
      <c r="G158" s="23"/>
      <c r="H158" s="25"/>
      <c r="I158" s="20"/>
    </row>
    <row r="159" spans="1:9" ht="15.75">
      <c r="A159" s="1">
        <v>18</v>
      </c>
      <c r="B159" s="40" t="s">
        <v>127</v>
      </c>
      <c r="C159" s="41" t="s">
        <v>8</v>
      </c>
      <c r="D159" s="17"/>
      <c r="E159" s="17"/>
      <c r="F159" s="17"/>
      <c r="G159" s="23"/>
      <c r="H159" s="25"/>
      <c r="I159" s="20"/>
    </row>
    <row r="160" spans="1:9" ht="15.75">
      <c r="A160" s="1">
        <v>19</v>
      </c>
      <c r="B160" s="40" t="s">
        <v>128</v>
      </c>
      <c r="C160" s="41" t="s">
        <v>8</v>
      </c>
      <c r="D160" s="17"/>
      <c r="E160" s="17"/>
      <c r="F160" s="17"/>
      <c r="G160" s="23"/>
      <c r="H160" s="25"/>
      <c r="I160" s="20"/>
    </row>
    <row r="161" spans="1:9" ht="15.75">
      <c r="A161" s="1">
        <v>20</v>
      </c>
      <c r="B161" s="40" t="s">
        <v>129</v>
      </c>
      <c r="C161" s="41" t="s">
        <v>7</v>
      </c>
      <c r="D161" s="17"/>
      <c r="E161" s="17"/>
      <c r="F161" s="17"/>
      <c r="G161" s="23"/>
      <c r="H161" s="25"/>
      <c r="I161" s="20"/>
    </row>
    <row r="162" spans="1:9" ht="15.75">
      <c r="A162" s="1">
        <v>21</v>
      </c>
      <c r="B162" s="40" t="s">
        <v>130</v>
      </c>
      <c r="C162" s="41" t="s">
        <v>7</v>
      </c>
      <c r="D162" s="17"/>
      <c r="E162" s="17"/>
      <c r="F162" s="17"/>
      <c r="G162" s="23"/>
      <c r="H162" s="25"/>
      <c r="I162" s="20"/>
    </row>
    <row r="163" spans="1:9" ht="15.75">
      <c r="A163" s="1">
        <v>22</v>
      </c>
      <c r="B163" s="40" t="s">
        <v>131</v>
      </c>
      <c r="C163" s="41" t="s">
        <v>8</v>
      </c>
      <c r="D163" s="17"/>
      <c r="E163" s="17"/>
      <c r="F163" s="17"/>
      <c r="G163" s="17"/>
      <c r="H163" s="2"/>
      <c r="I163" s="20"/>
    </row>
    <row r="164" spans="1:9" ht="15.75">
      <c r="A164" s="1">
        <v>23</v>
      </c>
      <c r="B164" s="45" t="s">
        <v>132</v>
      </c>
      <c r="C164" s="41" t="s">
        <v>8</v>
      </c>
      <c r="D164" s="17"/>
      <c r="E164" s="17"/>
      <c r="F164" s="17"/>
      <c r="G164" s="17"/>
      <c r="H164" s="2"/>
      <c r="I164" s="20"/>
    </row>
    <row r="165" spans="1:9" ht="15.75">
      <c r="A165" s="1">
        <v>24</v>
      </c>
      <c r="B165" s="40" t="s">
        <v>133</v>
      </c>
      <c r="C165" s="41" t="s">
        <v>8</v>
      </c>
      <c r="D165" s="17"/>
      <c r="E165" s="17"/>
      <c r="F165" s="17"/>
      <c r="G165" s="17"/>
      <c r="H165" s="2"/>
      <c r="I165" s="20"/>
    </row>
    <row r="166" spans="1:9" ht="15.75">
      <c r="A166" s="1">
        <v>25</v>
      </c>
      <c r="B166" s="40" t="s">
        <v>134</v>
      </c>
      <c r="C166" s="41" t="s">
        <v>7</v>
      </c>
      <c r="D166" s="17"/>
      <c r="E166" s="17"/>
      <c r="F166" s="17"/>
      <c r="G166" s="17"/>
      <c r="H166" s="2"/>
      <c r="I166" s="20"/>
    </row>
    <row r="167" spans="1:9" ht="15.75">
      <c r="A167" s="1">
        <v>26</v>
      </c>
      <c r="B167" s="40" t="s">
        <v>135</v>
      </c>
      <c r="C167" s="41" t="s">
        <v>7</v>
      </c>
      <c r="D167" s="17"/>
      <c r="E167" s="17"/>
      <c r="F167" s="17"/>
      <c r="G167" s="17"/>
      <c r="H167" s="2"/>
      <c r="I167" s="20"/>
    </row>
    <row r="168" spans="1:9" ht="15.75">
      <c r="A168" s="1">
        <v>27</v>
      </c>
      <c r="B168" s="40" t="s">
        <v>136</v>
      </c>
      <c r="C168" s="41" t="s">
        <v>8</v>
      </c>
      <c r="D168" s="17"/>
      <c r="E168" s="17"/>
      <c r="F168" s="17"/>
      <c r="G168" s="17"/>
      <c r="H168" s="2"/>
      <c r="I168" s="20"/>
    </row>
    <row r="169" spans="1:9" ht="15.75">
      <c r="A169" s="1">
        <v>28</v>
      </c>
      <c r="B169" s="40" t="s">
        <v>137</v>
      </c>
      <c r="C169" s="41" t="s">
        <v>7</v>
      </c>
      <c r="D169" s="17"/>
      <c r="E169" s="17"/>
      <c r="F169" s="17"/>
      <c r="G169" s="17"/>
      <c r="H169" s="2"/>
      <c r="I169" s="20"/>
    </row>
    <row r="170" spans="1:9" ht="15.75">
      <c r="A170" s="1">
        <v>29</v>
      </c>
      <c r="B170" s="40" t="s">
        <v>138</v>
      </c>
      <c r="C170" s="41" t="s">
        <v>8</v>
      </c>
      <c r="D170" s="17"/>
      <c r="E170" s="17"/>
      <c r="F170" s="17"/>
      <c r="G170" s="17"/>
      <c r="H170" s="2"/>
      <c r="I170" s="20"/>
    </row>
    <row r="171" spans="1:9" ht="15.75">
      <c r="A171" s="1">
        <v>30</v>
      </c>
      <c r="B171" s="40" t="s">
        <v>139</v>
      </c>
      <c r="C171" s="41" t="s">
        <v>8</v>
      </c>
      <c r="D171" s="17"/>
      <c r="E171" s="17"/>
      <c r="F171" s="17"/>
      <c r="G171" s="17"/>
      <c r="H171" s="2"/>
      <c r="I171" s="20"/>
    </row>
    <row r="172" spans="1:9" ht="15.75">
      <c r="A172" s="1">
        <v>31</v>
      </c>
      <c r="B172" s="40" t="s">
        <v>140</v>
      </c>
      <c r="C172" s="41" t="s">
        <v>8</v>
      </c>
      <c r="D172" s="17"/>
      <c r="E172" s="17"/>
      <c r="F172" s="17"/>
      <c r="G172" s="17"/>
      <c r="H172" s="2"/>
      <c r="I172" s="20"/>
    </row>
    <row r="173" spans="1:9" ht="15.75">
      <c r="A173" s="1">
        <v>32</v>
      </c>
      <c r="B173" s="46" t="s">
        <v>141</v>
      </c>
      <c r="C173" s="47" t="s">
        <v>8</v>
      </c>
      <c r="D173" s="17"/>
      <c r="E173" s="17"/>
      <c r="F173" s="17"/>
      <c r="G173" s="17"/>
      <c r="H173" s="2"/>
      <c r="I173" s="20"/>
    </row>
    <row r="174" spans="1:9" ht="16.5" thickBot="1">
      <c r="A174" s="1">
        <v>33</v>
      </c>
      <c r="B174" s="40" t="s">
        <v>142</v>
      </c>
      <c r="C174" s="41" t="s">
        <v>8</v>
      </c>
      <c r="D174" s="19"/>
      <c r="E174" s="19"/>
      <c r="F174" s="17"/>
      <c r="G174" s="19"/>
      <c r="H174" s="2"/>
      <c r="I174" s="20"/>
    </row>
    <row r="175" spans="1:9" ht="16.5" thickTop="1">
      <c r="A175" s="6"/>
      <c r="B175" s="65" t="s">
        <v>9</v>
      </c>
      <c r="C175" s="66"/>
      <c r="D175" s="26">
        <f>SUM(D142:D174)</f>
        <v>0</v>
      </c>
      <c r="E175" s="26">
        <f t="shared" ref="E175:G175" si="18">SUM(E142:E174)</f>
        <v>0</v>
      </c>
      <c r="F175" s="26">
        <f t="shared" si="18"/>
        <v>0</v>
      </c>
      <c r="G175" s="26">
        <f t="shared" si="18"/>
        <v>0</v>
      </c>
      <c r="H175" s="27"/>
      <c r="I175" s="27"/>
    </row>
    <row r="176" spans="1:9" ht="15.75">
      <c r="A176" s="7"/>
      <c r="B176" s="67" t="s">
        <v>10</v>
      </c>
      <c r="C176" s="68"/>
      <c r="D176" s="28">
        <f>MAX(D142:D174)</f>
        <v>0</v>
      </c>
      <c r="E176" s="28">
        <f t="shared" ref="E176:G176" si="19">MAX(E142:E174)</f>
        <v>0</v>
      </c>
      <c r="F176" s="28">
        <f t="shared" si="19"/>
        <v>0</v>
      </c>
      <c r="G176" s="28">
        <f t="shared" si="19"/>
        <v>0</v>
      </c>
      <c r="H176" s="29"/>
      <c r="I176" s="29"/>
    </row>
    <row r="177" spans="1:9" ht="15.75">
      <c r="A177" s="7"/>
      <c r="B177" s="30" t="s">
        <v>28</v>
      </c>
      <c r="C177" s="31"/>
      <c r="D177" s="28">
        <f>MIN(D142:D174)</f>
        <v>0</v>
      </c>
      <c r="E177" s="28">
        <f t="shared" ref="E177:G177" si="20">MIN(E142:E174)</f>
        <v>0</v>
      </c>
      <c r="F177" s="28">
        <f t="shared" si="20"/>
        <v>0</v>
      </c>
      <c r="G177" s="28">
        <f t="shared" si="20"/>
        <v>0</v>
      </c>
      <c r="H177" s="29"/>
      <c r="I177" s="29"/>
    </row>
    <row r="178" spans="1:9" ht="15.75">
      <c r="A178" s="7"/>
      <c r="B178" s="30" t="s">
        <v>11</v>
      </c>
      <c r="C178" s="31"/>
      <c r="D178" s="28" t="e">
        <f>AVERAGE(D142:D174)</f>
        <v>#DIV/0!</v>
      </c>
      <c r="E178" s="28" t="e">
        <f t="shared" ref="E178:G178" si="21">AVERAGE(E142:E174)</f>
        <v>#DIV/0!</v>
      </c>
      <c r="F178" s="28" t="e">
        <f t="shared" si="21"/>
        <v>#DIV/0!</v>
      </c>
      <c r="G178" s="28" t="e">
        <f t="shared" si="21"/>
        <v>#DIV/0!</v>
      </c>
      <c r="H178" s="29"/>
      <c r="I178" s="29"/>
    </row>
    <row r="179" spans="1:9" ht="15.75">
      <c r="A179" s="13"/>
      <c r="B179" s="49" t="s">
        <v>29</v>
      </c>
      <c r="C179" s="50"/>
      <c r="D179" s="32">
        <f>COUNTIF(D142:D174,"&gt;=75")/33*100</f>
        <v>0</v>
      </c>
      <c r="E179" s="32">
        <f t="shared" ref="E179:G179" si="22">COUNTIF(E142:E174,"&gt;=75")/33*100</f>
        <v>0</v>
      </c>
      <c r="F179" s="32">
        <f t="shared" si="22"/>
        <v>0</v>
      </c>
      <c r="G179" s="32">
        <f t="shared" si="22"/>
        <v>0</v>
      </c>
      <c r="H179" s="33"/>
      <c r="I179" s="33"/>
    </row>
    <row r="180" spans="1:9" ht="15.75">
      <c r="A180" s="34"/>
      <c r="B180" s="51" t="s">
        <v>30</v>
      </c>
      <c r="C180" s="52"/>
      <c r="D180" s="35">
        <f>COUNTIF(D142:D174,"&lt;=49")/33*100</f>
        <v>0</v>
      </c>
      <c r="E180" s="35">
        <f t="shared" ref="E180:G180" si="23">COUNTIF(E142:E174,"&lt;=49")/33*100</f>
        <v>0</v>
      </c>
      <c r="F180" s="35">
        <f t="shared" si="23"/>
        <v>0</v>
      </c>
      <c r="G180" s="35">
        <f t="shared" si="23"/>
        <v>0</v>
      </c>
      <c r="H180" s="28"/>
      <c r="I180" s="28"/>
    </row>
    <row r="181" spans="1:9" ht="15.75">
      <c r="A181" s="36"/>
      <c r="B181" s="51" t="s">
        <v>31</v>
      </c>
      <c r="C181" s="52"/>
      <c r="D181" s="35">
        <f>COUNTIF(D142:D174,"&lt;=64")/33*100-D180</f>
        <v>0</v>
      </c>
      <c r="E181" s="35">
        <f t="shared" ref="E181:G181" si="24">COUNTIF(E142:E174,"&lt;=64")/33*100-E180</f>
        <v>0</v>
      </c>
      <c r="F181" s="35">
        <f t="shared" si="24"/>
        <v>0</v>
      </c>
      <c r="G181" s="35">
        <f t="shared" si="24"/>
        <v>0</v>
      </c>
      <c r="H181" s="28"/>
      <c r="I181" s="28"/>
    </row>
    <row r="182" spans="1:9" ht="15.75">
      <c r="A182" s="36"/>
      <c r="B182" s="51" t="s">
        <v>32</v>
      </c>
      <c r="C182" s="52"/>
      <c r="D182" s="35">
        <f>COUNTIF(D142:D174,"&lt;=74")/33*100-D181</f>
        <v>0</v>
      </c>
      <c r="E182" s="35">
        <f t="shared" ref="E182:G182" si="25">COUNTIF(E142:E174,"&lt;=74")/33*100-E181</f>
        <v>0</v>
      </c>
      <c r="F182" s="35">
        <f t="shared" si="25"/>
        <v>0</v>
      </c>
      <c r="G182" s="35">
        <f t="shared" si="25"/>
        <v>0</v>
      </c>
      <c r="H182" s="28"/>
      <c r="I182" s="28"/>
    </row>
    <row r="183" spans="1:9" ht="16.5" thickBot="1">
      <c r="A183" s="37"/>
      <c r="B183" s="53" t="s">
        <v>33</v>
      </c>
      <c r="C183" s="54"/>
      <c r="D183" s="38">
        <f>COUNTIF(D142:D174,"&gt;=75")/33*100</f>
        <v>0</v>
      </c>
      <c r="E183" s="38">
        <f t="shared" ref="E183:G183" si="26">COUNTIF(E142:E174,"&gt;=75")/33*100</f>
        <v>0</v>
      </c>
      <c r="F183" s="38">
        <f t="shared" si="26"/>
        <v>0</v>
      </c>
      <c r="G183" s="38">
        <f t="shared" si="26"/>
        <v>0</v>
      </c>
      <c r="H183" s="39"/>
      <c r="I183" s="39"/>
    </row>
    <row r="184" spans="1:9" ht="15.75" thickTop="1"/>
    <row r="185" spans="1:9">
      <c r="B185" t="s">
        <v>20</v>
      </c>
      <c r="H185" s="14" t="s">
        <v>27</v>
      </c>
    </row>
    <row r="186" spans="1:9">
      <c r="B186" t="s">
        <v>21</v>
      </c>
      <c r="H186" t="s">
        <v>19</v>
      </c>
    </row>
    <row r="190" spans="1:9">
      <c r="B190" s="15" t="s">
        <v>22</v>
      </c>
      <c r="H190" s="21"/>
      <c r="I190" s="22"/>
    </row>
    <row r="191" spans="1:9">
      <c r="B191" t="s">
        <v>23</v>
      </c>
      <c r="H191" t="s">
        <v>25</v>
      </c>
    </row>
    <row r="196" spans="1:9" ht="16.5">
      <c r="A196" s="70" t="s">
        <v>0</v>
      </c>
      <c r="B196" s="70"/>
      <c r="C196" s="70"/>
      <c r="D196" s="70"/>
      <c r="E196" s="70"/>
      <c r="F196" s="70"/>
      <c r="G196" s="70"/>
      <c r="H196" s="70"/>
      <c r="I196" s="70"/>
    </row>
    <row r="197" spans="1:9" ht="22.5">
      <c r="A197" s="71" t="s">
        <v>1</v>
      </c>
      <c r="B197" s="71"/>
      <c r="C197" s="71"/>
      <c r="D197" s="71"/>
      <c r="E197" s="71"/>
      <c r="F197" s="71"/>
      <c r="G197" s="71"/>
      <c r="H197" s="71"/>
      <c r="I197" s="71"/>
    </row>
    <row r="198" spans="1:9">
      <c r="A198" s="69" t="s">
        <v>2</v>
      </c>
      <c r="B198" s="69"/>
      <c r="C198" s="69"/>
      <c r="D198" s="69"/>
      <c r="E198" s="69"/>
      <c r="F198" s="69"/>
      <c r="G198" s="69"/>
      <c r="H198" s="69"/>
      <c r="I198" s="69"/>
    </row>
    <row r="199" spans="1:9" ht="15.75" thickBot="1">
      <c r="A199" s="72" t="s">
        <v>3</v>
      </c>
      <c r="B199" s="72"/>
      <c r="C199" s="72"/>
      <c r="D199" s="72"/>
      <c r="E199" s="72"/>
      <c r="F199" s="72"/>
      <c r="G199" s="72"/>
      <c r="H199" s="72"/>
      <c r="I199" s="72"/>
    </row>
    <row r="200" spans="1:9" ht="15.75" thickTop="1"/>
    <row r="201" spans="1:9" ht="18">
      <c r="A201" s="55" t="s">
        <v>12</v>
      </c>
      <c r="B201" s="55"/>
      <c r="C201" s="55"/>
      <c r="D201" s="55"/>
      <c r="E201" s="55"/>
      <c r="F201" s="55"/>
      <c r="G201" s="55"/>
      <c r="H201" s="55"/>
      <c r="I201" s="55"/>
    </row>
    <row r="202" spans="1:9" ht="18">
      <c r="A202" s="55" t="s">
        <v>26</v>
      </c>
      <c r="B202" s="55"/>
      <c r="C202" s="55"/>
      <c r="D202" s="55"/>
      <c r="E202" s="55"/>
      <c r="F202" s="55"/>
      <c r="G202" s="55"/>
      <c r="H202" s="55"/>
      <c r="I202" s="55"/>
    </row>
    <row r="204" spans="1:9" ht="21.75" thickBot="1">
      <c r="A204" s="5" t="s">
        <v>70</v>
      </c>
      <c r="E204" s="5" t="s">
        <v>24</v>
      </c>
      <c r="I204" t="s">
        <v>34</v>
      </c>
    </row>
    <row r="205" spans="1:9" ht="15.75" customHeight="1" thickTop="1">
      <c r="A205" s="56" t="s">
        <v>4</v>
      </c>
      <c r="B205" s="58" t="s">
        <v>5</v>
      </c>
      <c r="C205" s="60" t="s">
        <v>6</v>
      </c>
      <c r="D205" s="62" t="s">
        <v>13</v>
      </c>
      <c r="E205" s="62"/>
      <c r="F205" s="62" t="s">
        <v>16</v>
      </c>
      <c r="G205" s="62"/>
      <c r="H205" s="62"/>
      <c r="I205" s="63" t="s">
        <v>18</v>
      </c>
    </row>
    <row r="206" spans="1:9" ht="15.75" customHeight="1" thickBot="1">
      <c r="A206" s="57"/>
      <c r="B206" s="73"/>
      <c r="C206" s="74"/>
      <c r="D206" s="4" t="s">
        <v>14</v>
      </c>
      <c r="E206" s="4" t="s">
        <v>15</v>
      </c>
      <c r="F206" s="4" t="s">
        <v>14</v>
      </c>
      <c r="G206" s="4" t="s">
        <v>15</v>
      </c>
      <c r="H206" s="4" t="s">
        <v>17</v>
      </c>
      <c r="I206" s="64"/>
    </row>
    <row r="207" spans="1:9" ht="16.5" thickTop="1">
      <c r="A207" s="3">
        <v>1</v>
      </c>
      <c r="B207" s="40" t="s">
        <v>143</v>
      </c>
      <c r="C207" s="41" t="s">
        <v>7</v>
      </c>
      <c r="D207" s="16"/>
      <c r="E207" s="16"/>
      <c r="F207" s="16"/>
      <c r="G207" s="16"/>
      <c r="H207" s="8"/>
      <c r="I207" s="20"/>
    </row>
    <row r="208" spans="1:9" ht="15.75">
      <c r="A208" s="1">
        <v>2</v>
      </c>
      <c r="B208" s="40" t="s">
        <v>144</v>
      </c>
      <c r="C208" s="41" t="s">
        <v>7</v>
      </c>
      <c r="D208" s="17"/>
      <c r="E208" s="17"/>
      <c r="F208" s="17"/>
      <c r="G208" s="17"/>
      <c r="H208" s="2"/>
      <c r="I208" s="20"/>
    </row>
    <row r="209" spans="1:9" ht="15.75">
      <c r="A209" s="1">
        <v>3</v>
      </c>
      <c r="B209" s="40" t="s">
        <v>145</v>
      </c>
      <c r="C209" s="41" t="s">
        <v>8</v>
      </c>
      <c r="D209" s="17"/>
      <c r="E209" s="17"/>
      <c r="F209" s="17"/>
      <c r="G209" s="17"/>
      <c r="H209" s="2"/>
      <c r="I209" s="20"/>
    </row>
    <row r="210" spans="1:9" ht="15.75">
      <c r="A210" s="1">
        <v>4</v>
      </c>
      <c r="B210" s="40" t="s">
        <v>146</v>
      </c>
      <c r="C210" s="41" t="s">
        <v>8</v>
      </c>
      <c r="D210" s="17"/>
      <c r="E210" s="17"/>
      <c r="F210" s="17"/>
      <c r="G210" s="17"/>
      <c r="H210" s="2"/>
      <c r="I210" s="20"/>
    </row>
    <row r="211" spans="1:9" ht="15.75">
      <c r="A211" s="1">
        <v>5</v>
      </c>
      <c r="B211" s="40" t="s">
        <v>147</v>
      </c>
      <c r="C211" s="41" t="s">
        <v>8</v>
      </c>
      <c r="D211" s="17"/>
      <c r="E211" s="17"/>
      <c r="F211" s="17"/>
      <c r="G211" s="17"/>
      <c r="H211" s="2"/>
      <c r="I211" s="20"/>
    </row>
    <row r="212" spans="1:9" ht="15.75">
      <c r="A212" s="1">
        <v>6</v>
      </c>
      <c r="B212" s="40" t="s">
        <v>148</v>
      </c>
      <c r="C212" s="41" t="s">
        <v>8</v>
      </c>
      <c r="D212" s="17"/>
      <c r="E212" s="17"/>
      <c r="F212" s="17"/>
      <c r="G212" s="17"/>
      <c r="H212" s="2"/>
      <c r="I212" s="20"/>
    </row>
    <row r="213" spans="1:9" ht="15.75">
      <c r="A213" s="1">
        <v>7</v>
      </c>
      <c r="B213" s="40" t="s">
        <v>149</v>
      </c>
      <c r="C213" s="41" t="s">
        <v>8</v>
      </c>
      <c r="D213" s="17"/>
      <c r="E213" s="17"/>
      <c r="F213" s="17"/>
      <c r="G213" s="23"/>
      <c r="H213" s="2"/>
      <c r="I213" s="20"/>
    </row>
    <row r="214" spans="1:9" ht="15.75">
      <c r="A214" s="1">
        <v>8</v>
      </c>
      <c r="B214" s="40" t="s">
        <v>150</v>
      </c>
      <c r="C214" s="41" t="s">
        <v>8</v>
      </c>
      <c r="D214" s="17"/>
      <c r="E214" s="17"/>
      <c r="F214" s="17"/>
      <c r="G214" s="17"/>
      <c r="H214" s="2"/>
      <c r="I214" s="20"/>
    </row>
    <row r="215" spans="1:9" ht="15.75">
      <c r="A215" s="1">
        <v>9</v>
      </c>
      <c r="B215" s="40" t="s">
        <v>151</v>
      </c>
      <c r="C215" s="41" t="s">
        <v>7</v>
      </c>
      <c r="D215" s="17"/>
      <c r="E215" s="17"/>
      <c r="F215" s="17"/>
      <c r="G215" s="17"/>
      <c r="H215" s="2"/>
      <c r="I215" s="20"/>
    </row>
    <row r="216" spans="1:9" ht="15.75">
      <c r="A216" s="1">
        <v>10</v>
      </c>
      <c r="B216" s="40" t="s">
        <v>152</v>
      </c>
      <c r="C216" s="41" t="s">
        <v>7</v>
      </c>
      <c r="D216" s="17"/>
      <c r="E216" s="17"/>
      <c r="F216" s="17"/>
      <c r="G216" s="17"/>
      <c r="H216" s="2"/>
      <c r="I216" s="20"/>
    </row>
    <row r="217" spans="1:9" ht="15.75">
      <c r="A217" s="1">
        <v>11</v>
      </c>
      <c r="B217" s="40" t="s">
        <v>153</v>
      </c>
      <c r="C217" s="41" t="s">
        <v>7</v>
      </c>
      <c r="D217" s="17"/>
      <c r="E217" s="17"/>
      <c r="F217" s="17"/>
      <c r="G217" s="17"/>
      <c r="H217" s="2"/>
      <c r="I217" s="20"/>
    </row>
    <row r="218" spans="1:9" ht="15.75">
      <c r="A218" s="1">
        <v>12</v>
      </c>
      <c r="B218" s="40" t="s">
        <v>154</v>
      </c>
      <c r="C218" s="41" t="s">
        <v>8</v>
      </c>
      <c r="D218" s="17"/>
      <c r="E218" s="17"/>
      <c r="F218" s="17"/>
      <c r="G218" s="17"/>
      <c r="H218" s="2"/>
      <c r="I218" s="20"/>
    </row>
    <row r="219" spans="1:9" ht="15.75">
      <c r="A219" s="1">
        <v>13</v>
      </c>
      <c r="B219" s="40" t="s">
        <v>155</v>
      </c>
      <c r="C219" s="41" t="s">
        <v>8</v>
      </c>
      <c r="D219" s="17"/>
      <c r="E219" s="17"/>
      <c r="F219" s="17"/>
      <c r="G219" s="17"/>
      <c r="H219" s="2"/>
      <c r="I219" s="20"/>
    </row>
    <row r="220" spans="1:9" ht="15.75">
      <c r="A220" s="1">
        <v>14</v>
      </c>
      <c r="B220" s="40" t="s">
        <v>156</v>
      </c>
      <c r="C220" s="41" t="s">
        <v>8</v>
      </c>
      <c r="D220" s="17"/>
      <c r="E220" s="17"/>
      <c r="F220" s="17"/>
      <c r="G220" s="17"/>
      <c r="H220" s="2"/>
      <c r="I220" s="20"/>
    </row>
    <row r="221" spans="1:9" ht="15.75">
      <c r="A221" s="1">
        <v>15</v>
      </c>
      <c r="B221" s="40" t="s">
        <v>157</v>
      </c>
      <c r="C221" s="41" t="s">
        <v>8</v>
      </c>
      <c r="D221" s="17"/>
      <c r="E221" s="17"/>
      <c r="F221" s="17"/>
      <c r="G221" s="17"/>
      <c r="H221" s="2"/>
      <c r="I221" s="20"/>
    </row>
    <row r="222" spans="1:9" ht="15.75">
      <c r="A222" s="1">
        <v>16</v>
      </c>
      <c r="B222" s="40" t="s">
        <v>158</v>
      </c>
      <c r="C222" s="41" t="s">
        <v>8</v>
      </c>
      <c r="D222" s="17"/>
      <c r="E222" s="17"/>
      <c r="F222" s="17"/>
      <c r="G222" s="17"/>
      <c r="H222" s="2"/>
      <c r="I222" s="20"/>
    </row>
    <row r="223" spans="1:9" ht="15.75">
      <c r="A223" s="1">
        <v>17</v>
      </c>
      <c r="B223" s="40" t="s">
        <v>159</v>
      </c>
      <c r="C223" s="41" t="s">
        <v>8</v>
      </c>
      <c r="D223" s="17"/>
      <c r="E223" s="17"/>
      <c r="F223" s="17"/>
      <c r="G223" s="17"/>
      <c r="H223" s="2"/>
      <c r="I223" s="20"/>
    </row>
    <row r="224" spans="1:9" ht="15.75">
      <c r="A224" s="1">
        <v>18</v>
      </c>
      <c r="B224" s="40" t="s">
        <v>160</v>
      </c>
      <c r="C224" s="41" t="s">
        <v>8</v>
      </c>
      <c r="D224" s="17"/>
      <c r="E224" s="17"/>
      <c r="F224" s="17"/>
      <c r="G224" s="17"/>
      <c r="H224" s="2"/>
      <c r="I224" s="20"/>
    </row>
    <row r="225" spans="1:9" ht="15.75">
      <c r="A225" s="1">
        <v>19</v>
      </c>
      <c r="B225" s="40" t="s">
        <v>161</v>
      </c>
      <c r="C225" s="41" t="s">
        <v>8</v>
      </c>
      <c r="D225" s="17"/>
      <c r="E225" s="17"/>
      <c r="F225" s="17"/>
      <c r="G225" s="17"/>
      <c r="H225" s="2"/>
      <c r="I225" s="20"/>
    </row>
    <row r="226" spans="1:9" ht="15.75">
      <c r="A226" s="1">
        <v>20</v>
      </c>
      <c r="B226" s="40" t="s">
        <v>162</v>
      </c>
      <c r="C226" s="41" t="s">
        <v>8</v>
      </c>
      <c r="D226" s="17"/>
      <c r="E226" s="17"/>
      <c r="F226" s="17"/>
      <c r="G226" s="17"/>
      <c r="H226" s="2"/>
      <c r="I226" s="20"/>
    </row>
    <row r="227" spans="1:9" ht="15.75">
      <c r="A227" s="1">
        <v>21</v>
      </c>
      <c r="B227" s="40" t="s">
        <v>163</v>
      </c>
      <c r="C227" s="41" t="s">
        <v>8</v>
      </c>
      <c r="D227" s="17"/>
      <c r="E227" s="17"/>
      <c r="F227" s="17"/>
      <c r="G227" s="17"/>
      <c r="H227" s="2"/>
      <c r="I227" s="20"/>
    </row>
    <row r="228" spans="1:9" ht="15.75">
      <c r="A228" s="1">
        <v>22</v>
      </c>
      <c r="B228" s="40" t="s">
        <v>164</v>
      </c>
      <c r="C228" s="41" t="s">
        <v>7</v>
      </c>
      <c r="D228" s="17"/>
      <c r="E228" s="17"/>
      <c r="F228" s="17"/>
      <c r="G228" s="17"/>
      <c r="H228" s="2"/>
      <c r="I228" s="20"/>
    </row>
    <row r="229" spans="1:9" ht="15.75">
      <c r="A229" s="1">
        <v>23</v>
      </c>
      <c r="B229" s="40" t="s">
        <v>165</v>
      </c>
      <c r="C229" s="41" t="s">
        <v>7</v>
      </c>
      <c r="D229" s="17"/>
      <c r="E229" s="17"/>
      <c r="F229" s="17"/>
      <c r="G229" s="17"/>
      <c r="H229" s="2"/>
      <c r="I229" s="20"/>
    </row>
    <row r="230" spans="1:9" ht="15.75">
      <c r="A230" s="1">
        <v>24</v>
      </c>
      <c r="B230" s="40" t="s">
        <v>166</v>
      </c>
      <c r="C230" s="41" t="s">
        <v>8</v>
      </c>
      <c r="D230" s="17"/>
      <c r="E230" s="17"/>
      <c r="F230" s="17"/>
      <c r="G230" s="17"/>
      <c r="H230" s="2"/>
      <c r="I230" s="20"/>
    </row>
    <row r="231" spans="1:9" ht="15.75">
      <c r="A231" s="1">
        <v>25</v>
      </c>
      <c r="B231" s="40" t="s">
        <v>167</v>
      </c>
      <c r="C231" s="41" t="s">
        <v>8</v>
      </c>
      <c r="D231" s="17"/>
      <c r="E231" s="17"/>
      <c r="F231" s="17"/>
      <c r="G231" s="17"/>
      <c r="H231" s="2"/>
      <c r="I231" s="20"/>
    </row>
    <row r="232" spans="1:9" ht="15.75">
      <c r="A232" s="1">
        <v>26</v>
      </c>
      <c r="B232" s="40" t="s">
        <v>168</v>
      </c>
      <c r="C232" s="41" t="s">
        <v>7</v>
      </c>
      <c r="D232" s="17"/>
      <c r="E232" s="17"/>
      <c r="F232" s="17"/>
      <c r="G232" s="17"/>
      <c r="H232" s="2"/>
      <c r="I232" s="20"/>
    </row>
    <row r="233" spans="1:9" ht="15.75">
      <c r="A233" s="1">
        <v>27</v>
      </c>
      <c r="B233" s="40" t="s">
        <v>169</v>
      </c>
      <c r="C233" s="41" t="s">
        <v>8</v>
      </c>
      <c r="D233" s="17"/>
      <c r="E233" s="17"/>
      <c r="F233" s="17"/>
      <c r="G233" s="17"/>
      <c r="H233" s="2"/>
      <c r="I233" s="20"/>
    </row>
    <row r="234" spans="1:9" ht="15.75">
      <c r="A234" s="1">
        <v>28</v>
      </c>
      <c r="B234" s="40" t="s">
        <v>170</v>
      </c>
      <c r="C234" s="41" t="s">
        <v>8</v>
      </c>
      <c r="D234" s="17"/>
      <c r="E234" s="17"/>
      <c r="F234" s="17"/>
      <c r="G234" s="17"/>
      <c r="H234" s="2"/>
      <c r="I234" s="20"/>
    </row>
    <row r="235" spans="1:9" ht="15.75">
      <c r="A235" s="1">
        <v>29</v>
      </c>
      <c r="B235" s="40" t="s">
        <v>171</v>
      </c>
      <c r="C235" s="41" t="s">
        <v>7</v>
      </c>
      <c r="D235" s="17"/>
      <c r="E235" s="17"/>
      <c r="F235" s="17"/>
      <c r="G235" s="17"/>
      <c r="H235" s="2"/>
      <c r="I235" s="20"/>
    </row>
    <row r="236" spans="1:9" ht="15.75">
      <c r="A236" s="1">
        <v>30</v>
      </c>
      <c r="B236" s="40" t="s">
        <v>172</v>
      </c>
      <c r="C236" s="41" t="s">
        <v>7</v>
      </c>
      <c r="D236" s="17"/>
      <c r="E236" s="17"/>
      <c r="F236" s="23"/>
      <c r="G236" s="23"/>
      <c r="H236" s="2"/>
      <c r="I236" s="20"/>
    </row>
    <row r="237" spans="1:9" ht="15.75">
      <c r="A237" s="1">
        <v>31</v>
      </c>
      <c r="B237" s="40" t="s">
        <v>173</v>
      </c>
      <c r="C237" s="41" t="s">
        <v>7</v>
      </c>
      <c r="D237" s="17"/>
      <c r="E237" s="17"/>
      <c r="F237" s="23"/>
      <c r="G237" s="23"/>
      <c r="H237" s="2"/>
      <c r="I237" s="20"/>
    </row>
    <row r="238" spans="1:9" ht="15.75">
      <c r="A238" s="1">
        <v>32</v>
      </c>
      <c r="B238" s="40" t="s">
        <v>174</v>
      </c>
      <c r="C238" s="41" t="s">
        <v>8</v>
      </c>
      <c r="D238" s="17"/>
      <c r="E238" s="17"/>
      <c r="F238" s="23"/>
      <c r="G238" s="23"/>
      <c r="H238" s="2"/>
      <c r="I238" s="20"/>
    </row>
    <row r="239" spans="1:9" ht="15.75">
      <c r="A239" s="1">
        <v>33</v>
      </c>
      <c r="B239" s="40" t="s">
        <v>175</v>
      </c>
      <c r="C239" s="41" t="s">
        <v>7</v>
      </c>
      <c r="D239" s="17"/>
      <c r="E239" s="17"/>
      <c r="F239" s="23"/>
      <c r="G239" s="23"/>
      <c r="H239" s="2"/>
      <c r="I239" s="20"/>
    </row>
    <row r="240" spans="1:9" ht="16.5" thickBot="1">
      <c r="A240" s="1">
        <v>34</v>
      </c>
      <c r="B240" s="40" t="s">
        <v>176</v>
      </c>
      <c r="C240" s="41" t="s">
        <v>8</v>
      </c>
      <c r="D240" s="17"/>
      <c r="E240" s="17"/>
      <c r="F240" s="17"/>
      <c r="G240" s="17"/>
      <c r="H240" s="2"/>
      <c r="I240" s="20"/>
    </row>
    <row r="241" spans="1:9" ht="16.5" thickTop="1">
      <c r="A241" s="6"/>
      <c r="B241" s="65" t="s">
        <v>9</v>
      </c>
      <c r="C241" s="66"/>
      <c r="D241" s="26">
        <f>SUM(D207:D240)</f>
        <v>0</v>
      </c>
      <c r="E241" s="26">
        <f t="shared" ref="E241:G241" si="27">SUM(E207:E240)</f>
        <v>0</v>
      </c>
      <c r="F241" s="26">
        <f t="shared" si="27"/>
        <v>0</v>
      </c>
      <c r="G241" s="26">
        <f t="shared" si="27"/>
        <v>0</v>
      </c>
      <c r="H241" s="27"/>
      <c r="I241" s="27"/>
    </row>
    <row r="242" spans="1:9" ht="15.75">
      <c r="A242" s="7"/>
      <c r="B242" s="67" t="s">
        <v>10</v>
      </c>
      <c r="C242" s="68"/>
      <c r="D242" s="28">
        <f>MAX(D207:D240)</f>
        <v>0</v>
      </c>
      <c r="E242" s="28">
        <f t="shared" ref="E242:G242" si="28">MAX(E207:E240)</f>
        <v>0</v>
      </c>
      <c r="F242" s="28">
        <f t="shared" si="28"/>
        <v>0</v>
      </c>
      <c r="G242" s="28">
        <f t="shared" si="28"/>
        <v>0</v>
      </c>
      <c r="H242" s="29"/>
      <c r="I242" s="29"/>
    </row>
    <row r="243" spans="1:9" ht="15.75">
      <c r="A243" s="7"/>
      <c r="B243" s="30" t="s">
        <v>28</v>
      </c>
      <c r="C243" s="31"/>
      <c r="D243" s="28">
        <f>MIN(D207:D240)</f>
        <v>0</v>
      </c>
      <c r="E243" s="28">
        <f t="shared" ref="E243:G243" si="29">MIN(E207:E240)</f>
        <v>0</v>
      </c>
      <c r="F243" s="28">
        <f t="shared" si="29"/>
        <v>0</v>
      </c>
      <c r="G243" s="28">
        <f t="shared" si="29"/>
        <v>0</v>
      </c>
      <c r="H243" s="29"/>
      <c r="I243" s="29"/>
    </row>
    <row r="244" spans="1:9" ht="15.75">
      <c r="A244" s="7"/>
      <c r="B244" s="30" t="s">
        <v>11</v>
      </c>
      <c r="C244" s="31"/>
      <c r="D244" s="28" t="e">
        <f>AVERAGE(D207:D240)</f>
        <v>#DIV/0!</v>
      </c>
      <c r="E244" s="28" t="e">
        <f t="shared" ref="E244:G244" si="30">AVERAGE(E207:E240)</f>
        <v>#DIV/0!</v>
      </c>
      <c r="F244" s="28" t="e">
        <f t="shared" si="30"/>
        <v>#DIV/0!</v>
      </c>
      <c r="G244" s="28" t="e">
        <f t="shared" si="30"/>
        <v>#DIV/0!</v>
      </c>
      <c r="H244" s="29"/>
      <c r="I244" s="29"/>
    </row>
    <row r="245" spans="1:9" ht="15.75">
      <c r="A245" s="13"/>
      <c r="B245" s="49" t="s">
        <v>29</v>
      </c>
      <c r="C245" s="50"/>
      <c r="D245" s="32">
        <f>COUNTIF(D207:D240,"&gt;=75")/34*100</f>
        <v>0</v>
      </c>
      <c r="E245" s="32">
        <f t="shared" ref="E245:G245" si="31">COUNTIF(E207:E240,"&gt;=75")/34*100</f>
        <v>0</v>
      </c>
      <c r="F245" s="32">
        <f t="shared" si="31"/>
        <v>0</v>
      </c>
      <c r="G245" s="32">
        <f t="shared" si="31"/>
        <v>0</v>
      </c>
      <c r="H245" s="33"/>
      <c r="I245" s="33"/>
    </row>
    <row r="246" spans="1:9" ht="15.75">
      <c r="A246" s="34"/>
      <c r="B246" s="51" t="s">
        <v>30</v>
      </c>
      <c r="C246" s="52"/>
      <c r="D246" s="35">
        <f>COUNTIF(D207:D240,"&lt;=49")/34*100</f>
        <v>0</v>
      </c>
      <c r="E246" s="35">
        <f t="shared" ref="E246:G246" si="32">COUNTIF(E207:E240,"&lt;=49")/34*100</f>
        <v>0</v>
      </c>
      <c r="F246" s="35">
        <f t="shared" si="32"/>
        <v>0</v>
      </c>
      <c r="G246" s="35">
        <f t="shared" si="32"/>
        <v>0</v>
      </c>
      <c r="H246" s="28"/>
      <c r="I246" s="28"/>
    </row>
    <row r="247" spans="1:9" ht="15.75">
      <c r="A247" s="36"/>
      <c r="B247" s="51" t="s">
        <v>31</v>
      </c>
      <c r="C247" s="52"/>
      <c r="D247" s="35">
        <f>COUNTIF(D207:D240,"&lt;=64")/34*100-D246</f>
        <v>0</v>
      </c>
      <c r="E247" s="35">
        <f t="shared" ref="E247:G247" si="33">COUNTIF(E207:E240,"&lt;=64")/34*100-E246</f>
        <v>0</v>
      </c>
      <c r="F247" s="35">
        <f t="shared" si="33"/>
        <v>0</v>
      </c>
      <c r="G247" s="35">
        <f t="shared" si="33"/>
        <v>0</v>
      </c>
      <c r="H247" s="28"/>
      <c r="I247" s="28"/>
    </row>
    <row r="248" spans="1:9" ht="15.75">
      <c r="A248" s="36"/>
      <c r="B248" s="51" t="s">
        <v>32</v>
      </c>
      <c r="C248" s="52"/>
      <c r="D248" s="35">
        <f>COUNTIF(D207:D240,"&lt;=74")/34*100-D247</f>
        <v>0</v>
      </c>
      <c r="E248" s="35">
        <f t="shared" ref="E248:G248" si="34">COUNTIF(E207:E240,"&lt;=74")/34*100-E247</f>
        <v>0</v>
      </c>
      <c r="F248" s="35">
        <f t="shared" si="34"/>
        <v>0</v>
      </c>
      <c r="G248" s="35">
        <f t="shared" si="34"/>
        <v>0</v>
      </c>
      <c r="H248" s="28"/>
      <c r="I248" s="28"/>
    </row>
    <row r="249" spans="1:9" ht="16.5" thickBot="1">
      <c r="A249" s="37"/>
      <c r="B249" s="53" t="s">
        <v>33</v>
      </c>
      <c r="C249" s="54"/>
      <c r="D249" s="38">
        <f>COUNTIF(D207:D240,"&gt;=75")/34*100</f>
        <v>0</v>
      </c>
      <c r="E249" s="38">
        <f t="shared" ref="E249:G249" si="35">COUNTIF(E207:E240,"&gt;=75")/34*100</f>
        <v>0</v>
      </c>
      <c r="F249" s="38">
        <f t="shared" si="35"/>
        <v>0</v>
      </c>
      <c r="G249" s="38">
        <f t="shared" si="35"/>
        <v>0</v>
      </c>
      <c r="H249" s="39"/>
      <c r="I249" s="39"/>
    </row>
    <row r="250" spans="1:9" ht="15.75" thickTop="1"/>
    <row r="251" spans="1:9">
      <c r="B251" t="s">
        <v>20</v>
      </c>
      <c r="H251" s="14" t="s">
        <v>27</v>
      </c>
    </row>
    <row r="252" spans="1:9">
      <c r="B252" t="s">
        <v>21</v>
      </c>
      <c r="H252" t="s">
        <v>19</v>
      </c>
    </row>
    <row r="256" spans="1:9">
      <c r="B256" s="15" t="s">
        <v>22</v>
      </c>
      <c r="H256" s="21"/>
      <c r="I256" s="22"/>
    </row>
    <row r="257" spans="1:9">
      <c r="B257" t="s">
        <v>23</v>
      </c>
      <c r="H257" t="s">
        <v>25</v>
      </c>
    </row>
    <row r="261" spans="1:9" ht="16.5">
      <c r="A261" s="70" t="s">
        <v>0</v>
      </c>
      <c r="B261" s="70"/>
      <c r="C261" s="70"/>
      <c r="D261" s="70"/>
      <c r="E261" s="70"/>
      <c r="F261" s="70"/>
      <c r="G261" s="70"/>
      <c r="H261" s="70"/>
      <c r="I261" s="70"/>
    </row>
    <row r="262" spans="1:9" ht="22.5">
      <c r="A262" s="71" t="s">
        <v>1</v>
      </c>
      <c r="B262" s="71"/>
      <c r="C262" s="71"/>
      <c r="D262" s="71"/>
      <c r="E262" s="71"/>
      <c r="F262" s="71"/>
      <c r="G262" s="71"/>
      <c r="H262" s="71"/>
      <c r="I262" s="71"/>
    </row>
    <row r="263" spans="1:9">
      <c r="A263" s="69" t="s">
        <v>2</v>
      </c>
      <c r="B263" s="69"/>
      <c r="C263" s="69"/>
      <c r="D263" s="69"/>
      <c r="E263" s="69"/>
      <c r="F263" s="69"/>
      <c r="G263" s="69"/>
      <c r="H263" s="69"/>
      <c r="I263" s="69"/>
    </row>
    <row r="264" spans="1:9" ht="15.75" thickBot="1">
      <c r="A264" s="72" t="s">
        <v>3</v>
      </c>
      <c r="B264" s="72"/>
      <c r="C264" s="72"/>
      <c r="D264" s="72"/>
      <c r="E264" s="72"/>
      <c r="F264" s="72"/>
      <c r="G264" s="72"/>
      <c r="H264" s="72"/>
      <c r="I264" s="72"/>
    </row>
    <row r="265" spans="1:9" ht="15.75" thickTop="1"/>
    <row r="266" spans="1:9" ht="18">
      <c r="A266" s="55" t="s">
        <v>12</v>
      </c>
      <c r="B266" s="55"/>
      <c r="C266" s="55"/>
      <c r="D266" s="55"/>
      <c r="E266" s="55"/>
      <c r="F266" s="55"/>
      <c r="G266" s="55"/>
      <c r="H266" s="55"/>
      <c r="I266" s="55"/>
    </row>
    <row r="267" spans="1:9" ht="18">
      <c r="A267" s="55" t="s">
        <v>26</v>
      </c>
      <c r="B267" s="55"/>
      <c r="C267" s="55"/>
      <c r="D267" s="55"/>
      <c r="E267" s="55"/>
      <c r="F267" s="55"/>
      <c r="G267" s="55"/>
      <c r="H267" s="55"/>
      <c r="I267" s="55"/>
    </row>
    <row r="269" spans="1:9" ht="21.75" thickBot="1">
      <c r="A269" s="5" t="s">
        <v>71</v>
      </c>
      <c r="E269" s="5" t="s">
        <v>24</v>
      </c>
      <c r="I269" t="s">
        <v>34</v>
      </c>
    </row>
    <row r="270" spans="1:9" ht="15.75" customHeight="1" thickTop="1">
      <c r="A270" s="56" t="s">
        <v>4</v>
      </c>
      <c r="B270" s="58" t="s">
        <v>5</v>
      </c>
      <c r="C270" s="60" t="s">
        <v>6</v>
      </c>
      <c r="D270" s="62" t="s">
        <v>13</v>
      </c>
      <c r="E270" s="62"/>
      <c r="F270" s="62" t="s">
        <v>16</v>
      </c>
      <c r="G270" s="62"/>
      <c r="H270" s="62"/>
      <c r="I270" s="63" t="s">
        <v>18</v>
      </c>
    </row>
    <row r="271" spans="1:9" ht="15.75" customHeight="1" thickBot="1">
      <c r="A271" s="57"/>
      <c r="B271" s="73"/>
      <c r="C271" s="74"/>
      <c r="D271" s="4" t="s">
        <v>14</v>
      </c>
      <c r="E271" s="4" t="s">
        <v>15</v>
      </c>
      <c r="F271" s="4" t="s">
        <v>14</v>
      </c>
      <c r="G271" s="4" t="s">
        <v>15</v>
      </c>
      <c r="H271" s="4" t="s">
        <v>17</v>
      </c>
      <c r="I271" s="64"/>
    </row>
    <row r="272" spans="1:9" ht="16.5" thickTop="1">
      <c r="A272" s="3">
        <v>1</v>
      </c>
      <c r="B272" s="40" t="s">
        <v>177</v>
      </c>
      <c r="C272" s="41" t="s">
        <v>7</v>
      </c>
      <c r="D272" s="16"/>
      <c r="E272" s="16"/>
      <c r="F272" s="16"/>
      <c r="G272" s="24"/>
      <c r="H272" s="8"/>
      <c r="I272" s="20"/>
    </row>
    <row r="273" spans="1:9" ht="15.75">
      <c r="A273" s="1">
        <v>2</v>
      </c>
      <c r="B273" s="40" t="s">
        <v>178</v>
      </c>
      <c r="C273" s="41" t="s">
        <v>8</v>
      </c>
      <c r="D273" s="17"/>
      <c r="E273" s="17"/>
      <c r="F273" s="16"/>
      <c r="G273" s="24"/>
      <c r="H273" s="2"/>
      <c r="I273" s="20"/>
    </row>
    <row r="274" spans="1:9" ht="15.75">
      <c r="A274" s="1">
        <v>3</v>
      </c>
      <c r="B274" s="40" t="s">
        <v>179</v>
      </c>
      <c r="C274" s="41" t="s">
        <v>8</v>
      </c>
      <c r="D274" s="17"/>
      <c r="E274" s="17"/>
      <c r="F274" s="16"/>
      <c r="G274" s="24"/>
      <c r="H274" s="2"/>
      <c r="I274" s="20"/>
    </row>
    <row r="275" spans="1:9" ht="15.75">
      <c r="A275" s="1">
        <v>4</v>
      </c>
      <c r="B275" s="40" t="s">
        <v>180</v>
      </c>
      <c r="C275" s="41" t="s">
        <v>8</v>
      </c>
      <c r="D275" s="17"/>
      <c r="E275" s="17"/>
      <c r="F275" s="16"/>
      <c r="G275" s="24"/>
      <c r="H275" s="2"/>
      <c r="I275" s="20"/>
    </row>
    <row r="276" spans="1:9" ht="15.75">
      <c r="A276" s="1">
        <v>5</v>
      </c>
      <c r="B276" s="40" t="s">
        <v>181</v>
      </c>
      <c r="C276" s="41" t="s">
        <v>7</v>
      </c>
      <c r="D276" s="17"/>
      <c r="E276" s="17"/>
      <c r="F276" s="16"/>
      <c r="G276" s="24"/>
      <c r="H276" s="2"/>
      <c r="I276" s="20"/>
    </row>
    <row r="277" spans="1:9" ht="15.75">
      <c r="A277" s="1">
        <v>6</v>
      </c>
      <c r="B277" s="40" t="s">
        <v>182</v>
      </c>
      <c r="C277" s="41" t="s">
        <v>8</v>
      </c>
      <c r="D277" s="17"/>
      <c r="E277" s="17"/>
      <c r="F277" s="16"/>
      <c r="G277" s="16"/>
      <c r="H277" s="2"/>
      <c r="I277" s="20"/>
    </row>
    <row r="278" spans="1:9" ht="15.75">
      <c r="A278" s="1">
        <v>7</v>
      </c>
      <c r="B278" s="40" t="s">
        <v>183</v>
      </c>
      <c r="C278" s="41" t="s">
        <v>8</v>
      </c>
      <c r="D278" s="17"/>
      <c r="E278" s="17"/>
      <c r="F278" s="16"/>
      <c r="G278" s="17"/>
      <c r="H278" s="2"/>
      <c r="I278" s="20"/>
    </row>
    <row r="279" spans="1:9" ht="15.75">
      <c r="A279" s="1">
        <v>8</v>
      </c>
      <c r="B279" s="40" t="s">
        <v>184</v>
      </c>
      <c r="C279" s="41" t="s">
        <v>8</v>
      </c>
      <c r="D279" s="17"/>
      <c r="E279" s="17"/>
      <c r="F279" s="16"/>
      <c r="G279" s="17"/>
      <c r="H279" s="2"/>
      <c r="I279" s="20"/>
    </row>
    <row r="280" spans="1:9" ht="15.75">
      <c r="A280" s="1">
        <v>9</v>
      </c>
      <c r="B280" s="40" t="s">
        <v>185</v>
      </c>
      <c r="C280" s="41" t="s">
        <v>7</v>
      </c>
      <c r="D280" s="17"/>
      <c r="E280" s="17"/>
      <c r="F280" s="16"/>
      <c r="G280" s="16"/>
      <c r="H280" s="2"/>
      <c r="I280" s="20"/>
    </row>
    <row r="281" spans="1:9" ht="15.75">
      <c r="A281" s="1">
        <v>10</v>
      </c>
      <c r="B281" s="40" t="s">
        <v>186</v>
      </c>
      <c r="C281" s="41" t="s">
        <v>8</v>
      </c>
      <c r="D281" s="17"/>
      <c r="E281" s="17"/>
      <c r="F281" s="16"/>
      <c r="G281" s="16"/>
      <c r="H281" s="2"/>
      <c r="I281" s="20"/>
    </row>
    <row r="282" spans="1:9" ht="15.75">
      <c r="A282" s="1">
        <v>11</v>
      </c>
      <c r="B282" s="40" t="s">
        <v>187</v>
      </c>
      <c r="C282" s="41" t="s">
        <v>7</v>
      </c>
      <c r="D282" s="17"/>
      <c r="E282" s="17"/>
      <c r="F282" s="16"/>
      <c r="G282" s="17"/>
      <c r="H282" s="2"/>
      <c r="I282" s="20"/>
    </row>
    <row r="283" spans="1:9" ht="15.75">
      <c r="A283" s="1">
        <v>12</v>
      </c>
      <c r="B283" s="40" t="s">
        <v>188</v>
      </c>
      <c r="C283" s="41" t="s">
        <v>7</v>
      </c>
      <c r="D283" s="17"/>
      <c r="E283" s="17"/>
      <c r="F283" s="17"/>
      <c r="G283" s="17"/>
      <c r="H283" s="2"/>
      <c r="I283" s="20"/>
    </row>
    <row r="284" spans="1:9" ht="15.75">
      <c r="A284" s="1">
        <v>13</v>
      </c>
      <c r="B284" s="40" t="s">
        <v>189</v>
      </c>
      <c r="C284" s="41" t="s">
        <v>8</v>
      </c>
      <c r="D284" s="17"/>
      <c r="E284" s="17"/>
      <c r="F284" s="16"/>
      <c r="G284" s="17"/>
      <c r="H284" s="2"/>
      <c r="I284" s="20"/>
    </row>
    <row r="285" spans="1:9" ht="15.75">
      <c r="A285" s="1">
        <v>14</v>
      </c>
      <c r="B285" s="40" t="s">
        <v>190</v>
      </c>
      <c r="C285" s="41" t="s">
        <v>7</v>
      </c>
      <c r="D285" s="17"/>
      <c r="E285" s="17"/>
      <c r="F285" s="17"/>
      <c r="G285" s="17"/>
      <c r="H285" s="2"/>
      <c r="I285" s="20"/>
    </row>
    <row r="286" spans="1:9" ht="15.75">
      <c r="A286" s="1">
        <v>15</v>
      </c>
      <c r="B286" s="40" t="s">
        <v>191</v>
      </c>
      <c r="C286" s="41" t="s">
        <v>7</v>
      </c>
      <c r="D286" s="17"/>
      <c r="E286" s="17"/>
      <c r="F286" s="16"/>
      <c r="G286" s="17"/>
      <c r="H286" s="2"/>
      <c r="I286" s="20"/>
    </row>
    <row r="287" spans="1:9" ht="15.75">
      <c r="A287" s="1">
        <v>16</v>
      </c>
      <c r="B287" s="40" t="s">
        <v>192</v>
      </c>
      <c r="C287" s="41" t="s">
        <v>7</v>
      </c>
      <c r="D287" s="17"/>
      <c r="E287" s="17"/>
      <c r="F287" s="16"/>
      <c r="G287" s="17"/>
      <c r="H287" s="2"/>
      <c r="I287" s="20"/>
    </row>
    <row r="288" spans="1:9" ht="15.75">
      <c r="A288" s="1">
        <v>17</v>
      </c>
      <c r="B288" s="40" t="s">
        <v>193</v>
      </c>
      <c r="C288" s="41" t="s">
        <v>8</v>
      </c>
      <c r="D288" s="17"/>
      <c r="E288" s="17"/>
      <c r="F288" s="16"/>
      <c r="G288" s="17"/>
      <c r="H288" s="2"/>
      <c r="I288" s="20"/>
    </row>
    <row r="289" spans="1:9" ht="15.75">
      <c r="A289" s="1">
        <v>18</v>
      </c>
      <c r="B289" s="40" t="s">
        <v>194</v>
      </c>
      <c r="C289" s="41" t="s">
        <v>7</v>
      </c>
      <c r="D289" s="17"/>
      <c r="E289" s="17"/>
      <c r="F289" s="16"/>
      <c r="G289" s="23"/>
      <c r="H289" s="2"/>
      <c r="I289" s="20"/>
    </row>
    <row r="290" spans="1:9" ht="15.75">
      <c r="A290" s="1">
        <v>19</v>
      </c>
      <c r="B290" s="40" t="s">
        <v>195</v>
      </c>
      <c r="C290" s="41" t="s">
        <v>8</v>
      </c>
      <c r="D290" s="17"/>
      <c r="E290" s="17"/>
      <c r="F290" s="16"/>
      <c r="G290" s="17"/>
      <c r="H290" s="2"/>
      <c r="I290" s="20"/>
    </row>
    <row r="291" spans="1:9" ht="15.75">
      <c r="A291" s="1">
        <v>20</v>
      </c>
      <c r="B291" s="40" t="s">
        <v>196</v>
      </c>
      <c r="C291" s="41" t="s">
        <v>8</v>
      </c>
      <c r="D291" s="17"/>
      <c r="E291" s="17"/>
      <c r="F291" s="16"/>
      <c r="G291" s="17"/>
      <c r="H291" s="2"/>
      <c r="I291" s="20"/>
    </row>
    <row r="292" spans="1:9" ht="15.75">
      <c r="A292" s="1">
        <v>21</v>
      </c>
      <c r="B292" s="40" t="s">
        <v>197</v>
      </c>
      <c r="C292" s="41" t="s">
        <v>8</v>
      </c>
      <c r="D292" s="17"/>
      <c r="E292" s="17"/>
      <c r="F292" s="16"/>
      <c r="G292" s="17"/>
      <c r="H292" s="2"/>
      <c r="I292" s="20"/>
    </row>
    <row r="293" spans="1:9" ht="15.75">
      <c r="A293" s="1">
        <v>22</v>
      </c>
      <c r="B293" s="40" t="s">
        <v>198</v>
      </c>
      <c r="C293" s="41" t="s">
        <v>8</v>
      </c>
      <c r="D293" s="17"/>
      <c r="E293" s="17"/>
      <c r="F293" s="17"/>
      <c r="G293" s="17"/>
      <c r="H293" s="2"/>
      <c r="I293" s="20"/>
    </row>
    <row r="294" spans="1:9" ht="15.75">
      <c r="A294" s="1">
        <v>23</v>
      </c>
      <c r="B294" s="40" t="s">
        <v>199</v>
      </c>
      <c r="C294" s="41" t="s">
        <v>8</v>
      </c>
      <c r="D294" s="17"/>
      <c r="E294" s="17"/>
      <c r="F294" s="17"/>
      <c r="G294" s="17"/>
      <c r="H294" s="2"/>
      <c r="I294" s="20"/>
    </row>
    <row r="295" spans="1:9" ht="15.75">
      <c r="A295" s="1">
        <v>24</v>
      </c>
      <c r="B295" s="40" t="s">
        <v>200</v>
      </c>
      <c r="C295" s="41" t="s">
        <v>8</v>
      </c>
      <c r="D295" s="17"/>
      <c r="E295" s="17"/>
      <c r="F295" s="16"/>
      <c r="G295" s="17"/>
      <c r="H295" s="2"/>
      <c r="I295" s="20"/>
    </row>
    <row r="296" spans="1:9" ht="15.75">
      <c r="A296" s="1">
        <v>25</v>
      </c>
      <c r="B296" s="40" t="s">
        <v>201</v>
      </c>
      <c r="C296" s="41" t="s">
        <v>8</v>
      </c>
      <c r="D296" s="17"/>
      <c r="E296" s="17"/>
      <c r="F296" s="16"/>
      <c r="G296" s="17"/>
      <c r="H296" s="2"/>
      <c r="I296" s="20"/>
    </row>
    <row r="297" spans="1:9" ht="15.75">
      <c r="A297" s="1">
        <v>26</v>
      </c>
      <c r="B297" s="40" t="s">
        <v>202</v>
      </c>
      <c r="C297" s="41" t="s">
        <v>8</v>
      </c>
      <c r="D297" s="17"/>
      <c r="E297" s="17"/>
      <c r="F297" s="16"/>
      <c r="G297" s="17"/>
      <c r="H297" s="2"/>
      <c r="I297" s="20"/>
    </row>
    <row r="298" spans="1:9" ht="15.75">
      <c r="A298" s="1">
        <v>27</v>
      </c>
      <c r="B298" s="40" t="s">
        <v>203</v>
      </c>
      <c r="C298" s="41" t="s">
        <v>8</v>
      </c>
      <c r="D298" s="17"/>
      <c r="E298" s="17"/>
      <c r="F298" s="16"/>
      <c r="G298" s="17"/>
      <c r="H298" s="2"/>
      <c r="I298" s="20"/>
    </row>
    <row r="299" spans="1:9" ht="15.75">
      <c r="A299" s="1">
        <v>28</v>
      </c>
      <c r="B299" s="40" t="s">
        <v>204</v>
      </c>
      <c r="C299" s="41" t="s">
        <v>7</v>
      </c>
      <c r="D299" s="17"/>
      <c r="E299" s="17"/>
      <c r="F299" s="16"/>
      <c r="G299" s="17"/>
      <c r="H299" s="2"/>
      <c r="I299" s="20"/>
    </row>
    <row r="300" spans="1:9" ht="15.75">
      <c r="A300" s="1">
        <v>29</v>
      </c>
      <c r="B300" s="40" t="s">
        <v>205</v>
      </c>
      <c r="C300" s="41" t="s">
        <v>8</v>
      </c>
      <c r="D300" s="17"/>
      <c r="E300" s="17"/>
      <c r="F300" s="16"/>
      <c r="G300" s="17"/>
      <c r="H300" s="2"/>
      <c r="I300" s="20"/>
    </row>
    <row r="301" spans="1:9" ht="15.75">
      <c r="A301" s="1">
        <v>30</v>
      </c>
      <c r="B301" s="40" t="s">
        <v>206</v>
      </c>
      <c r="C301" s="41" t="s">
        <v>7</v>
      </c>
      <c r="D301" s="17"/>
      <c r="E301" s="17"/>
      <c r="F301" s="16"/>
      <c r="G301" s="17"/>
      <c r="H301" s="2"/>
      <c r="I301" s="20"/>
    </row>
    <row r="302" spans="1:9" ht="15.75">
      <c r="A302" s="1">
        <v>31</v>
      </c>
      <c r="B302" s="40" t="s">
        <v>207</v>
      </c>
      <c r="C302" s="41" t="s">
        <v>8</v>
      </c>
      <c r="D302" s="17"/>
      <c r="E302" s="17"/>
      <c r="F302" s="16"/>
      <c r="G302" s="17"/>
      <c r="H302" s="2"/>
      <c r="I302" s="20"/>
    </row>
    <row r="303" spans="1:9" ht="16.5" thickBot="1">
      <c r="A303" s="1">
        <v>32</v>
      </c>
      <c r="B303" s="40" t="s">
        <v>208</v>
      </c>
      <c r="C303" s="41" t="s">
        <v>7</v>
      </c>
      <c r="D303" s="17"/>
      <c r="E303" s="17"/>
      <c r="F303" s="16"/>
      <c r="G303" s="17"/>
      <c r="H303" s="2"/>
      <c r="I303" s="20"/>
    </row>
    <row r="304" spans="1:9" ht="16.5" thickTop="1">
      <c r="A304" s="6"/>
      <c r="B304" s="65" t="s">
        <v>9</v>
      </c>
      <c r="C304" s="66"/>
      <c r="D304" s="26">
        <f>SUM(D272:D303)</f>
        <v>0</v>
      </c>
      <c r="E304" s="26">
        <f t="shared" ref="E304:G304" si="36">SUM(E272:E303)</f>
        <v>0</v>
      </c>
      <c r="F304" s="26">
        <f t="shared" si="36"/>
        <v>0</v>
      </c>
      <c r="G304" s="26">
        <f t="shared" si="36"/>
        <v>0</v>
      </c>
      <c r="H304" s="27"/>
      <c r="I304" s="27"/>
    </row>
    <row r="305" spans="1:9" ht="15.75">
      <c r="A305" s="7"/>
      <c r="B305" s="67" t="s">
        <v>10</v>
      </c>
      <c r="C305" s="68"/>
      <c r="D305" s="28">
        <f>MAX(D272:D303)</f>
        <v>0</v>
      </c>
      <c r="E305" s="28">
        <f t="shared" ref="E305:G305" si="37">MAX(E272:E303)</f>
        <v>0</v>
      </c>
      <c r="F305" s="28">
        <f t="shared" si="37"/>
        <v>0</v>
      </c>
      <c r="G305" s="28">
        <f t="shared" si="37"/>
        <v>0</v>
      </c>
      <c r="H305" s="29"/>
      <c r="I305" s="29"/>
    </row>
    <row r="306" spans="1:9" ht="15.75">
      <c r="A306" s="7"/>
      <c r="B306" s="30" t="s">
        <v>28</v>
      </c>
      <c r="C306" s="31"/>
      <c r="D306" s="28">
        <f>MIN(D272:D303)</f>
        <v>0</v>
      </c>
      <c r="E306" s="28">
        <f t="shared" ref="E306:G306" si="38">MIN(E272:E303)</f>
        <v>0</v>
      </c>
      <c r="F306" s="28">
        <f t="shared" si="38"/>
        <v>0</v>
      </c>
      <c r="G306" s="28">
        <f t="shared" si="38"/>
        <v>0</v>
      </c>
      <c r="H306" s="29"/>
      <c r="I306" s="29"/>
    </row>
    <row r="307" spans="1:9" ht="15.75">
      <c r="A307" s="7"/>
      <c r="B307" s="30" t="s">
        <v>11</v>
      </c>
      <c r="C307" s="31"/>
      <c r="D307" s="28" t="e">
        <f>AVERAGE(D272:D303)</f>
        <v>#DIV/0!</v>
      </c>
      <c r="E307" s="28" t="e">
        <f t="shared" ref="E307:G307" si="39">AVERAGE(E272:E303)</f>
        <v>#DIV/0!</v>
      </c>
      <c r="F307" s="28" t="e">
        <f t="shared" si="39"/>
        <v>#DIV/0!</v>
      </c>
      <c r="G307" s="28" t="e">
        <f t="shared" si="39"/>
        <v>#DIV/0!</v>
      </c>
      <c r="H307" s="29"/>
      <c r="I307" s="29"/>
    </row>
    <row r="308" spans="1:9" ht="15.75">
      <c r="A308" s="13"/>
      <c r="B308" s="49" t="s">
        <v>29</v>
      </c>
      <c r="C308" s="50"/>
      <c r="D308" s="32">
        <f>COUNTIF(D272:D303,"&gt;=75")/32*100</f>
        <v>0</v>
      </c>
      <c r="E308" s="32">
        <f t="shared" ref="E308:G308" si="40">COUNTIF(E272:E303,"&gt;=75")/32*100</f>
        <v>0</v>
      </c>
      <c r="F308" s="32">
        <f t="shared" si="40"/>
        <v>0</v>
      </c>
      <c r="G308" s="32">
        <f t="shared" si="40"/>
        <v>0</v>
      </c>
      <c r="H308" s="33"/>
      <c r="I308" s="33"/>
    </row>
    <row r="309" spans="1:9" ht="15.75">
      <c r="A309" s="34"/>
      <c r="B309" s="51" t="s">
        <v>30</v>
      </c>
      <c r="C309" s="52"/>
      <c r="D309" s="35">
        <f>COUNTIF(D272:D303,"&lt;=49")/32*100</f>
        <v>0</v>
      </c>
      <c r="E309" s="35">
        <f t="shared" ref="E309:G309" si="41">COUNTIF(E272:E303,"&lt;=49")/32*100</f>
        <v>0</v>
      </c>
      <c r="F309" s="35">
        <f t="shared" si="41"/>
        <v>0</v>
      </c>
      <c r="G309" s="35">
        <f t="shared" si="41"/>
        <v>0</v>
      </c>
      <c r="H309" s="28"/>
      <c r="I309" s="28"/>
    </row>
    <row r="310" spans="1:9" ht="15.75">
      <c r="A310" s="36"/>
      <c r="B310" s="51" t="s">
        <v>31</v>
      </c>
      <c r="C310" s="52"/>
      <c r="D310" s="35">
        <f>COUNTIF(D272:D303,"&lt;=64")/32*100-D309</f>
        <v>0</v>
      </c>
      <c r="E310" s="35">
        <f t="shared" ref="E310:G310" si="42">COUNTIF(E272:E303,"&lt;=64")/32*100-E309</f>
        <v>0</v>
      </c>
      <c r="F310" s="35">
        <f t="shared" si="42"/>
        <v>0</v>
      </c>
      <c r="G310" s="35">
        <f t="shared" si="42"/>
        <v>0</v>
      </c>
      <c r="H310" s="28"/>
      <c r="I310" s="28"/>
    </row>
    <row r="311" spans="1:9" ht="15.75">
      <c r="A311" s="36"/>
      <c r="B311" s="51" t="s">
        <v>32</v>
      </c>
      <c r="C311" s="52"/>
      <c r="D311" s="35">
        <f>COUNTIF(D272:D303,"&lt;=74")/32*100-D310</f>
        <v>0</v>
      </c>
      <c r="E311" s="35">
        <f t="shared" ref="E311:G311" si="43">COUNTIF(E272:E303,"&lt;=74")/32*100-E310</f>
        <v>0</v>
      </c>
      <c r="F311" s="35">
        <f t="shared" si="43"/>
        <v>0</v>
      </c>
      <c r="G311" s="35">
        <f t="shared" si="43"/>
        <v>0</v>
      </c>
      <c r="H311" s="28"/>
      <c r="I311" s="28"/>
    </row>
    <row r="312" spans="1:9" ht="16.5" thickBot="1">
      <c r="A312" s="37"/>
      <c r="B312" s="53" t="s">
        <v>33</v>
      </c>
      <c r="C312" s="54"/>
      <c r="D312" s="38">
        <f>COUNTIF(D272:D303,"&gt;=75")/32*100</f>
        <v>0</v>
      </c>
      <c r="E312" s="38">
        <f t="shared" ref="E312:G312" si="44">COUNTIF(E272:E303,"&gt;=75")/32*100</f>
        <v>0</v>
      </c>
      <c r="F312" s="38">
        <f t="shared" si="44"/>
        <v>0</v>
      </c>
      <c r="G312" s="38">
        <f t="shared" si="44"/>
        <v>0</v>
      </c>
      <c r="H312" s="39"/>
      <c r="I312" s="39"/>
    </row>
    <row r="313" spans="1:9" ht="15.75" thickTop="1"/>
    <row r="314" spans="1:9">
      <c r="B314" t="s">
        <v>20</v>
      </c>
      <c r="H314" s="14" t="s">
        <v>27</v>
      </c>
    </row>
    <row r="315" spans="1:9">
      <c r="B315" t="s">
        <v>21</v>
      </c>
      <c r="H315" t="s">
        <v>19</v>
      </c>
    </row>
    <row r="319" spans="1:9">
      <c r="B319" s="15" t="s">
        <v>22</v>
      </c>
      <c r="H319" s="21"/>
      <c r="I319" s="22"/>
    </row>
    <row r="320" spans="1:9">
      <c r="B320" t="s">
        <v>23</v>
      </c>
      <c r="H320" t="s">
        <v>25</v>
      </c>
    </row>
    <row r="326" spans="1:9" ht="16.5">
      <c r="A326" s="70" t="s">
        <v>0</v>
      </c>
      <c r="B326" s="70"/>
      <c r="C326" s="70"/>
      <c r="D326" s="70"/>
      <c r="E326" s="70"/>
      <c r="F326" s="70"/>
      <c r="G326" s="70"/>
      <c r="H326" s="70"/>
      <c r="I326" s="70"/>
    </row>
    <row r="327" spans="1:9" ht="22.5">
      <c r="A327" s="71" t="s">
        <v>1</v>
      </c>
      <c r="B327" s="71"/>
      <c r="C327" s="71"/>
      <c r="D327" s="71"/>
      <c r="E327" s="71"/>
      <c r="F327" s="71"/>
      <c r="G327" s="71"/>
      <c r="H327" s="71"/>
      <c r="I327" s="71"/>
    </row>
    <row r="328" spans="1:9">
      <c r="A328" s="69" t="s">
        <v>2</v>
      </c>
      <c r="B328" s="69"/>
      <c r="C328" s="69"/>
      <c r="D328" s="69"/>
      <c r="E328" s="69"/>
      <c r="F328" s="69"/>
      <c r="G328" s="69"/>
      <c r="H328" s="69"/>
      <c r="I328" s="69"/>
    </row>
    <row r="329" spans="1:9" ht="15.75" thickBot="1">
      <c r="A329" s="72" t="s">
        <v>3</v>
      </c>
      <c r="B329" s="72"/>
      <c r="C329" s="72"/>
      <c r="D329" s="72"/>
      <c r="E329" s="72"/>
      <c r="F329" s="72"/>
      <c r="G329" s="72"/>
      <c r="H329" s="72"/>
      <c r="I329" s="72"/>
    </row>
    <row r="330" spans="1:9" ht="15.75" thickTop="1"/>
    <row r="331" spans="1:9" ht="18">
      <c r="A331" s="55" t="s">
        <v>12</v>
      </c>
      <c r="B331" s="55"/>
      <c r="C331" s="55"/>
      <c r="D331" s="55"/>
      <c r="E331" s="55"/>
      <c r="F331" s="55"/>
      <c r="G331" s="55"/>
      <c r="H331" s="55"/>
      <c r="I331" s="55"/>
    </row>
    <row r="332" spans="1:9" ht="18">
      <c r="A332" s="55" t="s">
        <v>26</v>
      </c>
      <c r="B332" s="55"/>
      <c r="C332" s="55"/>
      <c r="D332" s="55"/>
      <c r="E332" s="55"/>
      <c r="F332" s="55"/>
      <c r="G332" s="55"/>
      <c r="H332" s="55"/>
      <c r="I332" s="55"/>
    </row>
    <row r="334" spans="1:9" ht="21.75" thickBot="1">
      <c r="A334" s="5" t="s">
        <v>72</v>
      </c>
      <c r="E334" s="5" t="s">
        <v>24</v>
      </c>
      <c r="I334" t="s">
        <v>34</v>
      </c>
    </row>
    <row r="335" spans="1:9" ht="15.75" customHeight="1" thickTop="1">
      <c r="A335" s="56" t="s">
        <v>4</v>
      </c>
      <c r="B335" s="58" t="s">
        <v>5</v>
      </c>
      <c r="C335" s="60" t="s">
        <v>6</v>
      </c>
      <c r="D335" s="62" t="s">
        <v>13</v>
      </c>
      <c r="E335" s="62"/>
      <c r="F335" s="62" t="s">
        <v>16</v>
      </c>
      <c r="G335" s="62"/>
      <c r="H335" s="62"/>
      <c r="I335" s="63" t="s">
        <v>18</v>
      </c>
    </row>
    <row r="336" spans="1:9" ht="15.75" customHeight="1" thickBot="1">
      <c r="A336" s="57"/>
      <c r="B336" s="73"/>
      <c r="C336" s="74"/>
      <c r="D336" s="4" t="s">
        <v>14</v>
      </c>
      <c r="E336" s="4" t="s">
        <v>15</v>
      </c>
      <c r="F336" s="4" t="s">
        <v>14</v>
      </c>
      <c r="G336" s="4" t="s">
        <v>15</v>
      </c>
      <c r="H336" s="4" t="s">
        <v>17</v>
      </c>
      <c r="I336" s="64"/>
    </row>
    <row r="337" spans="1:9" ht="16.5" thickTop="1">
      <c r="A337" s="3">
        <v>1</v>
      </c>
      <c r="B337" s="40" t="s">
        <v>209</v>
      </c>
      <c r="C337" s="41" t="s">
        <v>8</v>
      </c>
      <c r="D337" s="16"/>
      <c r="E337" s="16"/>
      <c r="F337" s="16"/>
      <c r="G337" s="16"/>
      <c r="H337" s="8"/>
      <c r="I337" s="20"/>
    </row>
    <row r="338" spans="1:9" ht="15.75">
      <c r="A338" s="1">
        <v>2</v>
      </c>
      <c r="B338" s="40" t="s">
        <v>210</v>
      </c>
      <c r="C338" s="41" t="s">
        <v>8</v>
      </c>
      <c r="D338" s="17"/>
      <c r="E338" s="17"/>
      <c r="F338" s="16"/>
      <c r="G338" s="17"/>
      <c r="H338" s="2"/>
      <c r="I338" s="20"/>
    </row>
    <row r="339" spans="1:9" ht="15.75">
      <c r="A339" s="1">
        <v>3</v>
      </c>
      <c r="B339" s="40" t="s">
        <v>211</v>
      </c>
      <c r="C339" s="41" t="s">
        <v>7</v>
      </c>
      <c r="D339" s="17"/>
      <c r="E339" s="17"/>
      <c r="F339" s="16"/>
      <c r="G339" s="17"/>
      <c r="H339" s="2"/>
      <c r="I339" s="20"/>
    </row>
    <row r="340" spans="1:9" ht="15.75">
      <c r="A340" s="1">
        <v>4</v>
      </c>
      <c r="B340" s="40" t="s">
        <v>212</v>
      </c>
      <c r="C340" s="41" t="s">
        <v>8</v>
      </c>
      <c r="D340" s="17"/>
      <c r="E340" s="17"/>
      <c r="F340" s="16"/>
      <c r="G340" s="17"/>
      <c r="H340" s="2"/>
      <c r="I340" s="20"/>
    </row>
    <row r="341" spans="1:9" ht="15.75">
      <c r="A341" s="1">
        <v>5</v>
      </c>
      <c r="B341" s="40" t="s">
        <v>213</v>
      </c>
      <c r="C341" s="41" t="s">
        <v>7</v>
      </c>
      <c r="D341" s="17"/>
      <c r="E341" s="17"/>
      <c r="F341" s="16"/>
      <c r="G341" s="17"/>
      <c r="H341" s="2"/>
      <c r="I341" s="20"/>
    </row>
    <row r="342" spans="1:9" ht="15.75">
      <c r="A342" s="1">
        <v>6</v>
      </c>
      <c r="B342" s="45" t="s">
        <v>214</v>
      </c>
      <c r="C342" s="41" t="s">
        <v>7</v>
      </c>
      <c r="D342" s="17"/>
      <c r="E342" s="17"/>
      <c r="F342" s="16"/>
      <c r="G342" s="17"/>
      <c r="H342" s="2"/>
      <c r="I342" s="20"/>
    </row>
    <row r="343" spans="1:9" ht="15.75">
      <c r="A343" s="1">
        <v>7</v>
      </c>
      <c r="B343" s="40" t="s">
        <v>215</v>
      </c>
      <c r="C343" s="41" t="s">
        <v>7</v>
      </c>
      <c r="D343" s="17"/>
      <c r="E343" s="17"/>
      <c r="F343" s="16"/>
      <c r="G343" s="17"/>
      <c r="H343" s="2"/>
      <c r="I343" s="20"/>
    </row>
    <row r="344" spans="1:9" ht="15.75">
      <c r="A344" s="1">
        <v>8</v>
      </c>
      <c r="B344" s="48" t="s">
        <v>216</v>
      </c>
      <c r="C344" s="25" t="s">
        <v>7</v>
      </c>
      <c r="D344" s="17"/>
      <c r="E344" s="17"/>
      <c r="F344" s="16"/>
      <c r="G344" s="17"/>
      <c r="H344" s="2"/>
      <c r="I344" s="20"/>
    </row>
    <row r="345" spans="1:9" ht="15.75">
      <c r="A345" s="1">
        <v>9</v>
      </c>
      <c r="B345" s="40" t="s">
        <v>217</v>
      </c>
      <c r="C345" s="41" t="s">
        <v>8</v>
      </c>
      <c r="D345" s="17"/>
      <c r="E345" s="17"/>
      <c r="F345" s="16"/>
      <c r="G345" s="17"/>
      <c r="H345" s="2"/>
      <c r="I345" s="20"/>
    </row>
    <row r="346" spans="1:9" ht="15.75">
      <c r="A346" s="1">
        <v>10</v>
      </c>
      <c r="B346" s="40" t="s">
        <v>218</v>
      </c>
      <c r="C346" s="41" t="s">
        <v>8</v>
      </c>
      <c r="D346" s="17"/>
      <c r="E346" s="17"/>
      <c r="F346" s="16"/>
      <c r="G346" s="17"/>
      <c r="H346" s="2"/>
      <c r="I346" s="20"/>
    </row>
    <row r="347" spans="1:9" ht="15.75">
      <c r="A347" s="1">
        <v>11</v>
      </c>
      <c r="B347" s="40" t="s">
        <v>219</v>
      </c>
      <c r="C347" s="41" t="s">
        <v>8</v>
      </c>
      <c r="D347" s="17"/>
      <c r="E347" s="17"/>
      <c r="F347" s="16"/>
      <c r="G347" s="17"/>
      <c r="H347" s="2"/>
      <c r="I347" s="20"/>
    </row>
    <row r="348" spans="1:9" ht="15.75">
      <c r="A348" s="1">
        <v>12</v>
      </c>
      <c r="B348" s="40" t="s">
        <v>220</v>
      </c>
      <c r="C348" s="41" t="s">
        <v>7</v>
      </c>
      <c r="D348" s="17"/>
      <c r="E348" s="17"/>
      <c r="F348" s="16"/>
      <c r="G348" s="17"/>
      <c r="H348" s="2"/>
      <c r="I348" s="20"/>
    </row>
    <row r="349" spans="1:9" ht="15.75">
      <c r="A349" s="1">
        <v>13</v>
      </c>
      <c r="B349" s="40" t="s">
        <v>221</v>
      </c>
      <c r="C349" s="41" t="s">
        <v>8</v>
      </c>
      <c r="D349" s="17"/>
      <c r="E349" s="17"/>
      <c r="F349" s="16"/>
      <c r="G349" s="17"/>
      <c r="H349" s="2"/>
      <c r="I349" s="20"/>
    </row>
    <row r="350" spans="1:9" ht="15.75">
      <c r="A350" s="1">
        <v>14</v>
      </c>
      <c r="B350" s="40" t="s">
        <v>222</v>
      </c>
      <c r="C350" s="41" t="s">
        <v>8</v>
      </c>
      <c r="D350" s="17"/>
      <c r="E350" s="17"/>
      <c r="F350" s="16"/>
      <c r="G350" s="17"/>
      <c r="H350" s="2"/>
      <c r="I350" s="20"/>
    </row>
    <row r="351" spans="1:9" ht="15.75">
      <c r="A351" s="1">
        <v>15</v>
      </c>
      <c r="B351" s="40" t="s">
        <v>223</v>
      </c>
      <c r="C351" s="41" t="s">
        <v>8</v>
      </c>
      <c r="D351" s="17"/>
      <c r="E351" s="17"/>
      <c r="F351" s="16"/>
      <c r="G351" s="17"/>
      <c r="H351" s="2"/>
      <c r="I351" s="20"/>
    </row>
    <row r="352" spans="1:9" ht="15.75">
      <c r="A352" s="1">
        <v>16</v>
      </c>
      <c r="B352" s="40" t="s">
        <v>224</v>
      </c>
      <c r="C352" s="41" t="s">
        <v>7</v>
      </c>
      <c r="D352" s="17"/>
      <c r="E352" s="17"/>
      <c r="F352" s="16"/>
      <c r="G352" s="17"/>
      <c r="H352" s="2"/>
      <c r="I352" s="20"/>
    </row>
    <row r="353" spans="1:9" ht="15.75">
      <c r="A353" s="1">
        <v>17</v>
      </c>
      <c r="B353" s="40" t="s">
        <v>225</v>
      </c>
      <c r="C353" s="41" t="s">
        <v>7</v>
      </c>
      <c r="D353" s="17"/>
      <c r="E353" s="17"/>
      <c r="F353" s="16"/>
      <c r="G353" s="17"/>
      <c r="H353" s="2"/>
      <c r="I353" s="20"/>
    </row>
    <row r="354" spans="1:9" ht="15.75">
      <c r="A354" s="1">
        <v>18</v>
      </c>
      <c r="B354" s="40" t="s">
        <v>226</v>
      </c>
      <c r="C354" s="41" t="s">
        <v>8</v>
      </c>
      <c r="D354" s="17"/>
      <c r="E354" s="17"/>
      <c r="F354" s="16"/>
      <c r="G354" s="17"/>
      <c r="H354" s="2"/>
      <c r="I354" s="20"/>
    </row>
    <row r="355" spans="1:9" ht="15.75">
      <c r="A355" s="1">
        <v>19</v>
      </c>
      <c r="B355" s="40" t="s">
        <v>227</v>
      </c>
      <c r="C355" s="41" t="s">
        <v>8</v>
      </c>
      <c r="D355" s="17"/>
      <c r="E355" s="17"/>
      <c r="F355" s="16"/>
      <c r="G355" s="17"/>
      <c r="H355" s="2"/>
      <c r="I355" s="20"/>
    </row>
    <row r="356" spans="1:9" ht="15.75">
      <c r="A356" s="1">
        <v>20</v>
      </c>
      <c r="B356" s="40" t="s">
        <v>228</v>
      </c>
      <c r="C356" s="41" t="s">
        <v>8</v>
      </c>
      <c r="D356" s="17"/>
      <c r="E356" s="17"/>
      <c r="F356" s="16"/>
      <c r="G356" s="17"/>
      <c r="H356" s="2"/>
      <c r="I356" s="20"/>
    </row>
    <row r="357" spans="1:9" ht="15.75">
      <c r="A357" s="1">
        <v>21</v>
      </c>
      <c r="B357" s="40" t="s">
        <v>229</v>
      </c>
      <c r="C357" s="41" t="s">
        <v>8</v>
      </c>
      <c r="D357" s="17"/>
      <c r="E357" s="17"/>
      <c r="F357" s="16"/>
      <c r="G357" s="17"/>
      <c r="H357" s="2"/>
      <c r="I357" s="20"/>
    </row>
    <row r="358" spans="1:9" ht="15.75">
      <c r="A358" s="1">
        <v>22</v>
      </c>
      <c r="B358" s="40" t="s">
        <v>230</v>
      </c>
      <c r="C358" s="41" t="s">
        <v>8</v>
      </c>
      <c r="D358" s="17"/>
      <c r="E358" s="17"/>
      <c r="F358" s="16"/>
      <c r="G358" s="17"/>
      <c r="H358" s="2"/>
      <c r="I358" s="20"/>
    </row>
    <row r="359" spans="1:9" ht="15.75">
      <c r="A359" s="1">
        <v>23</v>
      </c>
      <c r="B359" s="40" t="s">
        <v>231</v>
      </c>
      <c r="C359" s="41" t="s">
        <v>8</v>
      </c>
      <c r="D359" s="17"/>
      <c r="E359" s="17"/>
      <c r="F359" s="16"/>
      <c r="G359" s="17"/>
      <c r="H359" s="2"/>
      <c r="I359" s="20"/>
    </row>
    <row r="360" spans="1:9" ht="15.75">
      <c r="A360" s="1">
        <v>24</v>
      </c>
      <c r="B360" s="40" t="s">
        <v>232</v>
      </c>
      <c r="C360" s="41" t="s">
        <v>8</v>
      </c>
      <c r="D360" s="17"/>
      <c r="E360" s="17"/>
      <c r="F360" s="16"/>
      <c r="G360" s="17"/>
      <c r="H360" s="2"/>
      <c r="I360" s="20"/>
    </row>
    <row r="361" spans="1:9" ht="15.75">
      <c r="A361" s="1">
        <v>25</v>
      </c>
      <c r="B361" s="40" t="s">
        <v>233</v>
      </c>
      <c r="C361" s="41" t="s">
        <v>7</v>
      </c>
      <c r="D361" s="17"/>
      <c r="E361" s="17"/>
      <c r="F361" s="17"/>
      <c r="G361" s="17"/>
      <c r="H361" s="2"/>
      <c r="I361" s="20"/>
    </row>
    <row r="362" spans="1:9" ht="15.75">
      <c r="A362" s="1">
        <v>26</v>
      </c>
      <c r="B362" s="40" t="s">
        <v>234</v>
      </c>
      <c r="C362" s="41" t="s">
        <v>8</v>
      </c>
      <c r="D362" s="17"/>
      <c r="E362" s="17"/>
      <c r="F362" s="16"/>
      <c r="G362" s="17"/>
      <c r="H362" s="2"/>
      <c r="I362" s="20"/>
    </row>
    <row r="363" spans="1:9" ht="15.75">
      <c r="A363" s="1">
        <v>27</v>
      </c>
      <c r="B363" s="40" t="s">
        <v>235</v>
      </c>
      <c r="C363" s="41" t="s">
        <v>7</v>
      </c>
      <c r="D363" s="17"/>
      <c r="E363" s="17"/>
      <c r="F363" s="16"/>
      <c r="G363" s="17"/>
      <c r="H363" s="2"/>
      <c r="I363" s="20"/>
    </row>
    <row r="364" spans="1:9" ht="15.75">
      <c r="A364" s="1">
        <v>28</v>
      </c>
      <c r="B364" s="40" t="s">
        <v>236</v>
      </c>
      <c r="C364" s="41" t="s">
        <v>8</v>
      </c>
      <c r="D364" s="17"/>
      <c r="E364" s="17"/>
      <c r="F364" s="16"/>
      <c r="G364" s="17"/>
      <c r="H364" s="2"/>
      <c r="I364" s="20"/>
    </row>
    <row r="365" spans="1:9" ht="15.75">
      <c r="A365" s="1">
        <v>29</v>
      </c>
      <c r="B365" s="40" t="s">
        <v>237</v>
      </c>
      <c r="C365" s="41" t="s">
        <v>8</v>
      </c>
      <c r="D365" s="17"/>
      <c r="E365" s="17"/>
      <c r="F365" s="16"/>
      <c r="G365" s="17"/>
      <c r="H365" s="2"/>
      <c r="I365" s="20"/>
    </row>
    <row r="366" spans="1:9" ht="15.75">
      <c r="A366" s="1">
        <v>30</v>
      </c>
      <c r="B366" s="40" t="s">
        <v>238</v>
      </c>
      <c r="C366" s="41" t="s">
        <v>8</v>
      </c>
      <c r="D366" s="17"/>
      <c r="E366" s="17"/>
      <c r="F366" s="16"/>
      <c r="G366" s="17"/>
      <c r="H366" s="2"/>
      <c r="I366" s="20"/>
    </row>
    <row r="367" spans="1:9" ht="15.75">
      <c r="A367" s="1">
        <v>31</v>
      </c>
      <c r="B367" s="40" t="s">
        <v>239</v>
      </c>
      <c r="C367" s="41" t="s">
        <v>7</v>
      </c>
      <c r="D367" s="17"/>
      <c r="E367" s="17"/>
      <c r="F367" s="16"/>
      <c r="G367" s="17"/>
      <c r="H367" s="2"/>
      <c r="I367" s="20"/>
    </row>
    <row r="368" spans="1:9" ht="16.5" thickBot="1">
      <c r="A368" s="1">
        <v>32</v>
      </c>
      <c r="B368" s="40" t="s">
        <v>240</v>
      </c>
      <c r="C368" s="41" t="s">
        <v>8</v>
      </c>
      <c r="D368" s="17"/>
      <c r="E368" s="17"/>
      <c r="F368" s="16"/>
      <c r="G368" s="17"/>
      <c r="H368" s="2"/>
      <c r="I368" s="20"/>
    </row>
    <row r="369" spans="1:9" ht="16.5" thickTop="1">
      <c r="A369" s="6"/>
      <c r="B369" s="65" t="s">
        <v>9</v>
      </c>
      <c r="C369" s="66"/>
      <c r="D369" s="26">
        <f>SUM(D337:D368)</f>
        <v>0</v>
      </c>
      <c r="E369" s="26">
        <f t="shared" ref="E369:F369" si="45">SUM(E337:E368)</f>
        <v>0</v>
      </c>
      <c r="F369" s="26">
        <f t="shared" si="45"/>
        <v>0</v>
      </c>
      <c r="G369" s="26">
        <f>SUM(G337:G368)</f>
        <v>0</v>
      </c>
      <c r="H369" s="27"/>
      <c r="I369" s="27"/>
    </row>
    <row r="370" spans="1:9" ht="15.75">
      <c r="A370" s="7"/>
      <c r="B370" s="67" t="s">
        <v>10</v>
      </c>
      <c r="C370" s="68"/>
      <c r="D370" s="28">
        <f>MAX(D337:D368)</f>
        <v>0</v>
      </c>
      <c r="E370" s="28">
        <f t="shared" ref="E370:F370" si="46">MAX(E337:E368)</f>
        <v>0</v>
      </c>
      <c r="F370" s="28">
        <f t="shared" si="46"/>
        <v>0</v>
      </c>
      <c r="G370" s="28">
        <f>MAX(G337:G368)</f>
        <v>0</v>
      </c>
      <c r="H370" s="29"/>
      <c r="I370" s="29"/>
    </row>
    <row r="371" spans="1:9" ht="15.75">
      <c r="A371" s="7"/>
      <c r="B371" s="30" t="s">
        <v>28</v>
      </c>
      <c r="C371" s="31"/>
      <c r="D371" s="28">
        <f>MIN(D337:D368)</f>
        <v>0</v>
      </c>
      <c r="E371" s="28">
        <f t="shared" ref="E371:F371" si="47">MIN(E337:E368)</f>
        <v>0</v>
      </c>
      <c r="F371" s="28">
        <f t="shared" si="47"/>
        <v>0</v>
      </c>
      <c r="G371" s="28">
        <f>MIN(G337:G368)</f>
        <v>0</v>
      </c>
      <c r="H371" s="29"/>
      <c r="I371" s="29"/>
    </row>
    <row r="372" spans="1:9" ht="15.75">
      <c r="A372" s="7"/>
      <c r="B372" s="30" t="s">
        <v>11</v>
      </c>
      <c r="C372" s="31"/>
      <c r="D372" s="28" t="e">
        <f>AVERAGE(D337:D368)</f>
        <v>#DIV/0!</v>
      </c>
      <c r="E372" s="28" t="e">
        <f t="shared" ref="E372:F372" si="48">AVERAGE(E337:E368)</f>
        <v>#DIV/0!</v>
      </c>
      <c r="F372" s="28" t="e">
        <f t="shared" si="48"/>
        <v>#DIV/0!</v>
      </c>
      <c r="G372" s="28" t="e">
        <f>AVERAGE(G337:G368)</f>
        <v>#DIV/0!</v>
      </c>
      <c r="H372" s="29"/>
      <c r="I372" s="29"/>
    </row>
    <row r="373" spans="1:9" ht="15.75">
      <c r="A373" s="13"/>
      <c r="B373" s="49" t="s">
        <v>29</v>
      </c>
      <c r="C373" s="50"/>
      <c r="D373" s="32">
        <f>COUNTIF(D337:D368,"&gt;=75")/32*100</f>
        <v>0</v>
      </c>
      <c r="E373" s="32">
        <f t="shared" ref="E373:G373" si="49">COUNTIF(E337:E368,"&gt;=75")/32*100</f>
        <v>0</v>
      </c>
      <c r="F373" s="32">
        <f t="shared" si="49"/>
        <v>0</v>
      </c>
      <c r="G373" s="32">
        <f t="shared" si="49"/>
        <v>0</v>
      </c>
      <c r="H373" s="33"/>
      <c r="I373" s="33"/>
    </row>
    <row r="374" spans="1:9" ht="15.75">
      <c r="A374" s="34"/>
      <c r="B374" s="51" t="s">
        <v>30</v>
      </c>
      <c r="C374" s="52"/>
      <c r="D374" s="35">
        <f>COUNTIF(D337:D368,"&lt;=49")/32*100</f>
        <v>0</v>
      </c>
      <c r="E374" s="35">
        <f t="shared" ref="E374:F374" si="50">COUNTIF(E337:E368,"&lt;=49")/32*100</f>
        <v>0</v>
      </c>
      <c r="F374" s="35">
        <f t="shared" si="50"/>
        <v>0</v>
      </c>
      <c r="G374" s="35">
        <f>COUNTIF(G337:G368,"&lt;=49")/32*100</f>
        <v>0</v>
      </c>
      <c r="H374" s="28"/>
      <c r="I374" s="28"/>
    </row>
    <row r="375" spans="1:9" ht="15.75">
      <c r="A375" s="36"/>
      <c r="B375" s="51" t="s">
        <v>31</v>
      </c>
      <c r="C375" s="52"/>
      <c r="D375" s="35">
        <f>COUNTIF(D337:D368,"&lt;=64")/32*100-D374</f>
        <v>0</v>
      </c>
      <c r="E375" s="35">
        <f t="shared" ref="E375:F375" si="51">COUNTIF(E337:E368,"&lt;=64")/32*100-E374</f>
        <v>0</v>
      </c>
      <c r="F375" s="35">
        <f t="shared" si="51"/>
        <v>0</v>
      </c>
      <c r="G375" s="35">
        <f>COUNTIF(G337:G368,"&lt;=64")/32*100-G374</f>
        <v>0</v>
      </c>
      <c r="H375" s="28"/>
      <c r="I375" s="28"/>
    </row>
    <row r="376" spans="1:9" ht="15.75">
      <c r="A376" s="36"/>
      <c r="B376" s="51" t="s">
        <v>32</v>
      </c>
      <c r="C376" s="52"/>
      <c r="D376" s="35">
        <f>COUNTIF(D337:D368,"&lt;=74")/32*100-D375</f>
        <v>0</v>
      </c>
      <c r="E376" s="35">
        <f t="shared" ref="E376:F376" si="52">COUNTIF(E337:E368,"&lt;=74")/32*100-E375</f>
        <v>0</v>
      </c>
      <c r="F376" s="35">
        <f t="shared" si="52"/>
        <v>0</v>
      </c>
      <c r="G376" s="35">
        <f>COUNTIF(G337:G368,"&lt;=74")/32*100-G375</f>
        <v>0</v>
      </c>
      <c r="H376" s="28"/>
      <c r="I376" s="28"/>
    </row>
    <row r="377" spans="1:9" ht="16.5" thickBot="1">
      <c r="A377" s="37"/>
      <c r="B377" s="53" t="s">
        <v>33</v>
      </c>
      <c r="C377" s="54"/>
      <c r="D377" s="38">
        <f>COUNTIF(D337:D368,"&gt;=75")/32*100</f>
        <v>0</v>
      </c>
      <c r="E377" s="38">
        <f t="shared" ref="E377:F377" si="53">COUNTIF(E337:E368,"&gt;=75")/32*100</f>
        <v>0</v>
      </c>
      <c r="F377" s="38">
        <f t="shared" si="53"/>
        <v>0</v>
      </c>
      <c r="G377" s="38">
        <f>COUNTIF(G337:G368,"&gt;=75")/32*100</f>
        <v>0</v>
      </c>
      <c r="H377" s="39"/>
      <c r="I377" s="39"/>
    </row>
    <row r="378" spans="1:9" ht="15.75" thickTop="1"/>
    <row r="379" spans="1:9">
      <c r="B379" t="s">
        <v>20</v>
      </c>
      <c r="H379" s="14" t="s">
        <v>27</v>
      </c>
    </row>
    <row r="380" spans="1:9">
      <c r="B380" t="s">
        <v>21</v>
      </c>
      <c r="H380" t="s">
        <v>19</v>
      </c>
    </row>
    <row r="384" spans="1:9">
      <c r="B384" s="15" t="s">
        <v>22</v>
      </c>
      <c r="H384" s="21"/>
      <c r="I384" s="22"/>
    </row>
    <row r="385" spans="1:9">
      <c r="B385" t="s">
        <v>23</v>
      </c>
      <c r="H385" t="s">
        <v>25</v>
      </c>
    </row>
    <row r="391" spans="1:9" ht="16.5">
      <c r="A391" s="70" t="s">
        <v>0</v>
      </c>
      <c r="B391" s="70"/>
      <c r="C391" s="70"/>
      <c r="D391" s="70"/>
      <c r="E391" s="70"/>
      <c r="F391" s="70"/>
      <c r="G391" s="70"/>
      <c r="H391" s="70"/>
      <c r="I391" s="70"/>
    </row>
    <row r="392" spans="1:9" ht="22.5">
      <c r="A392" s="71" t="s">
        <v>1</v>
      </c>
      <c r="B392" s="71"/>
      <c r="C392" s="71"/>
      <c r="D392" s="71"/>
      <c r="E392" s="71"/>
      <c r="F392" s="71"/>
      <c r="G392" s="71"/>
      <c r="H392" s="71"/>
      <c r="I392" s="71"/>
    </row>
    <row r="393" spans="1:9">
      <c r="A393" s="69" t="s">
        <v>2</v>
      </c>
      <c r="B393" s="69"/>
      <c r="C393" s="69"/>
      <c r="D393" s="69"/>
      <c r="E393" s="69"/>
      <c r="F393" s="69"/>
      <c r="G393" s="69"/>
      <c r="H393" s="69"/>
      <c r="I393" s="69"/>
    </row>
    <row r="394" spans="1:9" ht="15.75" thickBot="1">
      <c r="A394" s="72" t="s">
        <v>3</v>
      </c>
      <c r="B394" s="72"/>
      <c r="C394" s="72"/>
      <c r="D394" s="72"/>
      <c r="E394" s="72"/>
      <c r="F394" s="72"/>
      <c r="G394" s="72"/>
      <c r="H394" s="72"/>
      <c r="I394" s="72"/>
    </row>
    <row r="395" spans="1:9" ht="15.75" thickTop="1"/>
    <row r="396" spans="1:9" ht="18">
      <c r="A396" s="55" t="s">
        <v>12</v>
      </c>
      <c r="B396" s="55"/>
      <c r="C396" s="55"/>
      <c r="D396" s="55"/>
      <c r="E396" s="55"/>
      <c r="F396" s="55"/>
      <c r="G396" s="55"/>
      <c r="H396" s="55"/>
      <c r="I396" s="55"/>
    </row>
    <row r="397" spans="1:9" ht="18">
      <c r="A397" s="55" t="s">
        <v>26</v>
      </c>
      <c r="B397" s="55"/>
      <c r="C397" s="55"/>
      <c r="D397" s="55"/>
      <c r="E397" s="55"/>
      <c r="F397" s="55"/>
      <c r="G397" s="55"/>
      <c r="H397" s="55"/>
      <c r="I397" s="55"/>
    </row>
    <row r="399" spans="1:9" ht="21.75" thickBot="1">
      <c r="A399" s="5" t="s">
        <v>73</v>
      </c>
      <c r="E399" s="5" t="s">
        <v>24</v>
      </c>
      <c r="I399" t="s">
        <v>34</v>
      </c>
    </row>
    <row r="400" spans="1:9" ht="15.75" customHeight="1" thickTop="1">
      <c r="A400" s="56" t="s">
        <v>4</v>
      </c>
      <c r="B400" s="58" t="s">
        <v>5</v>
      </c>
      <c r="C400" s="60" t="s">
        <v>6</v>
      </c>
      <c r="D400" s="62" t="s">
        <v>13</v>
      </c>
      <c r="E400" s="62"/>
      <c r="F400" s="62" t="s">
        <v>16</v>
      </c>
      <c r="G400" s="62"/>
      <c r="H400" s="62"/>
      <c r="I400" s="63" t="s">
        <v>18</v>
      </c>
    </row>
    <row r="401" spans="1:9" ht="15.75" customHeight="1" thickBot="1">
      <c r="A401" s="57"/>
      <c r="B401" s="73"/>
      <c r="C401" s="74"/>
      <c r="D401" s="4" t="s">
        <v>14</v>
      </c>
      <c r="E401" s="4" t="s">
        <v>15</v>
      </c>
      <c r="F401" s="4" t="s">
        <v>14</v>
      </c>
      <c r="G401" s="4" t="s">
        <v>15</v>
      </c>
      <c r="H401" s="4" t="s">
        <v>17</v>
      </c>
      <c r="I401" s="64"/>
    </row>
    <row r="402" spans="1:9" ht="16.5" thickTop="1">
      <c r="A402" s="3">
        <v>1</v>
      </c>
      <c r="B402" s="40" t="s">
        <v>241</v>
      </c>
      <c r="C402" s="41" t="s">
        <v>8</v>
      </c>
      <c r="D402" s="9"/>
      <c r="E402" s="9"/>
      <c r="F402" s="10"/>
      <c r="G402" s="10"/>
      <c r="H402" s="8"/>
      <c r="I402" s="20"/>
    </row>
    <row r="403" spans="1:9" ht="15.75">
      <c r="A403" s="1">
        <v>2</v>
      </c>
      <c r="B403" s="40" t="s">
        <v>242</v>
      </c>
      <c r="C403" s="41" t="s">
        <v>8</v>
      </c>
      <c r="D403" s="11"/>
      <c r="E403" s="11"/>
      <c r="F403" s="12"/>
      <c r="G403" s="12"/>
      <c r="H403" s="2"/>
      <c r="I403" s="20"/>
    </row>
    <row r="404" spans="1:9" ht="15.75">
      <c r="A404" s="1">
        <v>3</v>
      </c>
      <c r="B404" s="40" t="s">
        <v>243</v>
      </c>
      <c r="C404" s="41" t="s">
        <v>7</v>
      </c>
      <c r="D404" s="11"/>
      <c r="E404" s="11"/>
      <c r="F404" s="12"/>
      <c r="G404" s="12"/>
      <c r="H404" s="2"/>
      <c r="I404" s="20"/>
    </row>
    <row r="405" spans="1:9" ht="15.75">
      <c r="A405" s="1">
        <v>4</v>
      </c>
      <c r="B405" s="40" t="s">
        <v>244</v>
      </c>
      <c r="C405" s="41" t="s">
        <v>8</v>
      </c>
      <c r="D405" s="11"/>
      <c r="E405" s="11"/>
      <c r="F405" s="12"/>
      <c r="G405" s="12"/>
      <c r="H405" s="2"/>
      <c r="I405" s="20"/>
    </row>
    <row r="406" spans="1:9" ht="15.75">
      <c r="A406" s="1">
        <v>5</v>
      </c>
      <c r="B406" s="40" t="s">
        <v>245</v>
      </c>
      <c r="C406" s="41" t="s">
        <v>8</v>
      </c>
      <c r="D406" s="11"/>
      <c r="E406" s="11"/>
      <c r="F406" s="12"/>
      <c r="G406" s="12"/>
      <c r="H406" s="2"/>
      <c r="I406" s="20"/>
    </row>
    <row r="407" spans="1:9" ht="15.75">
      <c r="A407" s="1">
        <v>6</v>
      </c>
      <c r="B407" s="40" t="s">
        <v>246</v>
      </c>
      <c r="C407" s="41" t="s">
        <v>7</v>
      </c>
      <c r="D407" s="11"/>
      <c r="E407" s="11"/>
      <c r="F407" s="12"/>
      <c r="G407" s="12"/>
      <c r="H407" s="2"/>
      <c r="I407" s="20"/>
    </row>
    <row r="408" spans="1:9" ht="15.75">
      <c r="A408" s="1">
        <v>7</v>
      </c>
      <c r="B408" s="40" t="s">
        <v>247</v>
      </c>
      <c r="C408" s="41" t="s">
        <v>8</v>
      </c>
      <c r="D408" s="11"/>
      <c r="E408" s="11"/>
      <c r="F408" s="12"/>
      <c r="G408" s="12"/>
      <c r="H408" s="2"/>
      <c r="I408" s="20"/>
    </row>
    <row r="409" spans="1:9" ht="15.75">
      <c r="A409" s="1">
        <v>8</v>
      </c>
      <c r="B409" s="40" t="s">
        <v>248</v>
      </c>
      <c r="C409" s="41" t="s">
        <v>8</v>
      </c>
      <c r="D409" s="11"/>
      <c r="E409" s="11"/>
      <c r="F409" s="12"/>
      <c r="G409" s="12"/>
      <c r="H409" s="2"/>
      <c r="I409" s="20"/>
    </row>
    <row r="410" spans="1:9" ht="15.75">
      <c r="A410" s="1">
        <v>9</v>
      </c>
      <c r="B410" s="40" t="s">
        <v>249</v>
      </c>
      <c r="C410" s="41" t="s">
        <v>8</v>
      </c>
      <c r="D410" s="11"/>
      <c r="E410" s="11"/>
      <c r="F410" s="12"/>
      <c r="G410" s="12"/>
      <c r="H410" s="2"/>
      <c r="I410" s="20"/>
    </row>
    <row r="411" spans="1:9" ht="15.75">
      <c r="A411" s="1">
        <v>10</v>
      </c>
      <c r="B411" s="40" t="s">
        <v>250</v>
      </c>
      <c r="C411" s="41" t="s">
        <v>7</v>
      </c>
      <c r="D411" s="11"/>
      <c r="E411" s="11"/>
      <c r="F411" s="18"/>
      <c r="G411" s="12"/>
      <c r="H411" s="2"/>
      <c r="I411" s="20"/>
    </row>
    <row r="412" spans="1:9" ht="15.75">
      <c r="A412" s="1">
        <v>11</v>
      </c>
      <c r="B412" s="40" t="s">
        <v>251</v>
      </c>
      <c r="C412" s="41" t="s">
        <v>8</v>
      </c>
      <c r="D412" s="11"/>
      <c r="E412" s="11"/>
      <c r="F412" s="12"/>
      <c r="G412" s="12"/>
      <c r="H412" s="2"/>
      <c r="I412" s="20"/>
    </row>
    <row r="413" spans="1:9" ht="15.75">
      <c r="A413" s="1">
        <v>12</v>
      </c>
      <c r="B413" s="40" t="s">
        <v>252</v>
      </c>
      <c r="C413" s="41" t="s">
        <v>8</v>
      </c>
      <c r="D413" s="11"/>
      <c r="E413" s="11"/>
      <c r="F413" s="12"/>
      <c r="G413" s="12"/>
      <c r="H413" s="2"/>
      <c r="I413" s="20"/>
    </row>
    <row r="414" spans="1:9" ht="15.75">
      <c r="A414" s="1">
        <v>13</v>
      </c>
      <c r="B414" s="40" t="s">
        <v>253</v>
      </c>
      <c r="C414" s="41" t="s">
        <v>7</v>
      </c>
      <c r="D414" s="11"/>
      <c r="E414" s="11"/>
      <c r="F414" s="12"/>
      <c r="G414" s="12"/>
      <c r="H414" s="2"/>
      <c r="I414" s="20"/>
    </row>
    <row r="415" spans="1:9" ht="15.75">
      <c r="A415" s="1">
        <v>14</v>
      </c>
      <c r="B415" s="40" t="s">
        <v>254</v>
      </c>
      <c r="C415" s="41" t="s">
        <v>8</v>
      </c>
      <c r="D415" s="11"/>
      <c r="E415" s="11"/>
      <c r="F415" s="12"/>
      <c r="G415" s="12"/>
      <c r="H415" s="2"/>
      <c r="I415" s="20"/>
    </row>
    <row r="416" spans="1:9" ht="15.75">
      <c r="A416" s="1">
        <v>15</v>
      </c>
      <c r="B416" s="40" t="s">
        <v>255</v>
      </c>
      <c r="C416" s="41" t="s">
        <v>8</v>
      </c>
      <c r="D416" s="11"/>
      <c r="E416" s="11"/>
      <c r="F416" s="12"/>
      <c r="G416" s="12"/>
      <c r="H416" s="2"/>
      <c r="I416" s="20"/>
    </row>
    <row r="417" spans="1:9" ht="15.75">
      <c r="A417" s="1">
        <v>16</v>
      </c>
      <c r="B417" s="40" t="s">
        <v>256</v>
      </c>
      <c r="C417" s="41" t="s">
        <v>7</v>
      </c>
      <c r="D417" s="11"/>
      <c r="E417" s="11"/>
      <c r="F417" s="12"/>
      <c r="G417" s="12"/>
      <c r="H417" s="2"/>
      <c r="I417" s="20"/>
    </row>
    <row r="418" spans="1:9" ht="15.75">
      <c r="A418" s="1">
        <v>17</v>
      </c>
      <c r="B418" s="40" t="s">
        <v>257</v>
      </c>
      <c r="C418" s="41" t="s">
        <v>7</v>
      </c>
      <c r="D418" s="11"/>
      <c r="E418" s="11"/>
      <c r="F418" s="12"/>
      <c r="G418" s="12"/>
      <c r="H418" s="2"/>
      <c r="I418" s="20"/>
    </row>
    <row r="419" spans="1:9" ht="15.75">
      <c r="A419" s="1">
        <v>18</v>
      </c>
      <c r="B419" s="40" t="s">
        <v>258</v>
      </c>
      <c r="C419" s="41" t="s">
        <v>8</v>
      </c>
      <c r="D419" s="11"/>
      <c r="E419" s="11"/>
      <c r="F419" s="12"/>
      <c r="G419" s="12"/>
      <c r="H419" s="2"/>
      <c r="I419" s="20"/>
    </row>
    <row r="420" spans="1:9" ht="15.75">
      <c r="A420" s="1">
        <v>19</v>
      </c>
      <c r="B420" s="40" t="s">
        <v>259</v>
      </c>
      <c r="C420" s="41" t="s">
        <v>7</v>
      </c>
      <c r="D420" s="11"/>
      <c r="E420" s="11"/>
      <c r="F420" s="12"/>
      <c r="G420" s="12"/>
      <c r="H420" s="2"/>
      <c r="I420" s="20"/>
    </row>
    <row r="421" spans="1:9" ht="15.75">
      <c r="A421" s="1">
        <v>20</v>
      </c>
      <c r="B421" s="40" t="s">
        <v>260</v>
      </c>
      <c r="C421" s="41" t="s">
        <v>7</v>
      </c>
      <c r="D421" s="11"/>
      <c r="E421" s="11"/>
      <c r="F421" s="12"/>
      <c r="G421" s="12"/>
      <c r="H421" s="2"/>
      <c r="I421" s="20"/>
    </row>
    <row r="422" spans="1:9" ht="15.75">
      <c r="A422" s="1">
        <v>21</v>
      </c>
      <c r="B422" s="40" t="s">
        <v>261</v>
      </c>
      <c r="C422" s="41" t="s">
        <v>8</v>
      </c>
      <c r="D422" s="11"/>
      <c r="E422" s="11"/>
      <c r="F422" s="12"/>
      <c r="G422" s="12"/>
      <c r="H422" s="2"/>
      <c r="I422" s="20"/>
    </row>
    <row r="423" spans="1:9" ht="15.75">
      <c r="A423" s="1">
        <v>22</v>
      </c>
      <c r="B423" s="40" t="s">
        <v>262</v>
      </c>
      <c r="C423" s="41" t="s">
        <v>7</v>
      </c>
      <c r="D423" s="11"/>
      <c r="E423" s="11"/>
      <c r="F423" s="12"/>
      <c r="G423" s="12"/>
      <c r="H423" s="2"/>
      <c r="I423" s="20"/>
    </row>
    <row r="424" spans="1:9" ht="15.75">
      <c r="A424" s="1">
        <v>23</v>
      </c>
      <c r="B424" s="40" t="s">
        <v>263</v>
      </c>
      <c r="C424" s="41" t="s">
        <v>7</v>
      </c>
      <c r="D424" s="11"/>
      <c r="E424" s="11"/>
      <c r="F424" s="12"/>
      <c r="G424" s="12"/>
      <c r="H424" s="2"/>
      <c r="I424" s="20"/>
    </row>
    <row r="425" spans="1:9" ht="15.75">
      <c r="A425" s="1">
        <v>24</v>
      </c>
      <c r="B425" s="40" t="s">
        <v>264</v>
      </c>
      <c r="C425" s="41" t="s">
        <v>8</v>
      </c>
      <c r="D425" s="11"/>
      <c r="E425" s="11"/>
      <c r="F425" s="12"/>
      <c r="G425" s="12"/>
      <c r="H425" s="2"/>
      <c r="I425" s="20"/>
    </row>
    <row r="426" spans="1:9" ht="15.75">
      <c r="A426" s="1">
        <v>25</v>
      </c>
      <c r="B426" s="40" t="s">
        <v>265</v>
      </c>
      <c r="C426" s="41" t="s">
        <v>7</v>
      </c>
      <c r="D426" s="11"/>
      <c r="E426" s="11"/>
      <c r="F426" s="12"/>
      <c r="G426" s="12"/>
      <c r="H426" s="2"/>
      <c r="I426" s="20"/>
    </row>
    <row r="427" spans="1:9" ht="15.75">
      <c r="A427" s="1">
        <v>26</v>
      </c>
      <c r="B427" s="40" t="s">
        <v>266</v>
      </c>
      <c r="C427" s="41" t="s">
        <v>7</v>
      </c>
      <c r="D427" s="11"/>
      <c r="E427" s="11"/>
      <c r="F427" s="12"/>
      <c r="G427" s="12"/>
      <c r="H427" s="2"/>
      <c r="I427" s="20"/>
    </row>
    <row r="428" spans="1:9" ht="15.75">
      <c r="A428" s="1">
        <v>27</v>
      </c>
      <c r="B428" s="40" t="s">
        <v>267</v>
      </c>
      <c r="C428" s="41" t="s">
        <v>8</v>
      </c>
      <c r="D428" s="11"/>
      <c r="E428" s="11"/>
      <c r="F428" s="12"/>
      <c r="G428" s="12"/>
      <c r="H428" s="2"/>
      <c r="I428" s="20"/>
    </row>
    <row r="429" spans="1:9" ht="15.75">
      <c r="A429" s="1">
        <v>28</v>
      </c>
      <c r="B429" s="40" t="s">
        <v>268</v>
      </c>
      <c r="C429" s="41" t="s">
        <v>7</v>
      </c>
      <c r="D429" s="11"/>
      <c r="E429" s="11"/>
      <c r="F429" s="12"/>
      <c r="G429" s="12"/>
      <c r="H429" s="2"/>
      <c r="I429" s="20"/>
    </row>
    <row r="430" spans="1:9" ht="15.75">
      <c r="A430" s="1">
        <v>29</v>
      </c>
      <c r="B430" s="40" t="s">
        <v>269</v>
      </c>
      <c r="C430" s="41" t="s">
        <v>7</v>
      </c>
      <c r="D430" s="11"/>
      <c r="E430" s="11"/>
      <c r="F430" s="12"/>
      <c r="G430" s="12"/>
      <c r="H430" s="2"/>
      <c r="I430" s="20"/>
    </row>
    <row r="431" spans="1:9" ht="15.75">
      <c r="A431" s="1">
        <v>30</v>
      </c>
      <c r="B431" s="40" t="s">
        <v>270</v>
      </c>
      <c r="C431" s="41" t="s">
        <v>8</v>
      </c>
      <c r="D431" s="11"/>
      <c r="E431" s="11"/>
      <c r="F431" s="12"/>
      <c r="G431" s="12"/>
      <c r="H431" s="2"/>
      <c r="I431" s="20"/>
    </row>
    <row r="432" spans="1:9" ht="15.75">
      <c r="A432" s="1">
        <v>31</v>
      </c>
      <c r="B432" s="40" t="s">
        <v>271</v>
      </c>
      <c r="C432" s="41" t="s">
        <v>8</v>
      </c>
      <c r="D432" s="11"/>
      <c r="E432" s="11"/>
      <c r="F432" s="12"/>
      <c r="G432" s="12"/>
      <c r="H432" s="2"/>
      <c r="I432" s="20"/>
    </row>
    <row r="433" spans="1:9" ht="16.5" thickBot="1">
      <c r="A433" s="1">
        <v>32</v>
      </c>
      <c r="B433" s="40" t="s">
        <v>272</v>
      </c>
      <c r="C433" s="41" t="s">
        <v>8</v>
      </c>
      <c r="D433" s="11"/>
      <c r="E433" s="11"/>
      <c r="F433" s="12"/>
      <c r="G433" s="12"/>
      <c r="H433" s="2"/>
      <c r="I433" s="20"/>
    </row>
    <row r="434" spans="1:9" ht="16.5" thickTop="1">
      <c r="A434" s="6"/>
      <c r="B434" s="65" t="s">
        <v>9</v>
      </c>
      <c r="C434" s="66"/>
      <c r="D434" s="26">
        <f>SUM(D402:D433)</f>
        <v>0</v>
      </c>
      <c r="E434" s="26">
        <f>SUM(E402:E433)</f>
        <v>0</v>
      </c>
      <c r="F434" s="26">
        <f>SUM(F402:F433)</f>
        <v>0</v>
      </c>
      <c r="G434" s="26">
        <f>SUM(G402:G433)</f>
        <v>0</v>
      </c>
      <c r="H434" s="27"/>
      <c r="I434" s="27"/>
    </row>
    <row r="435" spans="1:9" ht="15.75">
      <c r="A435" s="7"/>
      <c r="B435" s="67" t="s">
        <v>10</v>
      </c>
      <c r="C435" s="68"/>
      <c r="D435" s="28">
        <f>MAX(D402:D433)</f>
        <v>0</v>
      </c>
      <c r="E435" s="28">
        <f>MAX(E402:E433)</f>
        <v>0</v>
      </c>
      <c r="F435" s="28">
        <f>MAX(F402:F433)</f>
        <v>0</v>
      </c>
      <c r="G435" s="28">
        <f>MAX(G402:G433)</f>
        <v>0</v>
      </c>
      <c r="H435" s="29"/>
      <c r="I435" s="29"/>
    </row>
    <row r="436" spans="1:9" ht="15.75">
      <c r="A436" s="7"/>
      <c r="B436" s="30" t="s">
        <v>28</v>
      </c>
      <c r="C436" s="31"/>
      <c r="D436" s="28">
        <f>MIN(D402:D433)</f>
        <v>0</v>
      </c>
      <c r="E436" s="28">
        <f>MIN(E402:E433)</f>
        <v>0</v>
      </c>
      <c r="F436" s="28">
        <f>MIN(F402:F433)</f>
        <v>0</v>
      </c>
      <c r="G436" s="28">
        <f>MIN(G402:G433)</f>
        <v>0</v>
      </c>
      <c r="H436" s="29"/>
      <c r="I436" s="29"/>
    </row>
    <row r="437" spans="1:9" ht="15.75">
      <c r="A437" s="7"/>
      <c r="B437" s="30" t="s">
        <v>11</v>
      </c>
      <c r="C437" s="31"/>
      <c r="D437" s="28" t="e">
        <f>AVERAGE(D402:D433)</f>
        <v>#DIV/0!</v>
      </c>
      <c r="E437" s="28" t="e">
        <f>AVERAGE(E402:E433)</f>
        <v>#DIV/0!</v>
      </c>
      <c r="F437" s="28" t="e">
        <f>AVERAGE(F402:F433)</f>
        <v>#DIV/0!</v>
      </c>
      <c r="G437" s="28" t="e">
        <f>AVERAGE(G402:G433)</f>
        <v>#DIV/0!</v>
      </c>
      <c r="H437" s="29"/>
      <c r="I437" s="29"/>
    </row>
    <row r="438" spans="1:9" ht="15.75">
      <c r="A438" s="13"/>
      <c r="B438" s="49" t="s">
        <v>29</v>
      </c>
      <c r="C438" s="50"/>
      <c r="D438" s="32">
        <f>COUNTIF(D402:D433,"&gt;=75")/32*100</f>
        <v>0</v>
      </c>
      <c r="E438" s="32">
        <f t="shared" ref="E438:G438" si="54">COUNTIF(E402:E433,"&gt;=75")/32*100</f>
        <v>0</v>
      </c>
      <c r="F438" s="32">
        <f t="shared" si="54"/>
        <v>0</v>
      </c>
      <c r="G438" s="32">
        <f t="shared" si="54"/>
        <v>0</v>
      </c>
      <c r="H438" s="33"/>
      <c r="I438" s="33"/>
    </row>
    <row r="439" spans="1:9" ht="15.75">
      <c r="A439" s="34"/>
      <c r="B439" s="51" t="s">
        <v>30</v>
      </c>
      <c r="C439" s="52"/>
      <c r="D439" s="35">
        <f>COUNTIF(D402:D433,"&lt;=49")/32*100</f>
        <v>0</v>
      </c>
      <c r="E439" s="35">
        <f>COUNTIF(E402:E433,"&lt;=49")/32*100</f>
        <v>0</v>
      </c>
      <c r="F439" s="35">
        <f>COUNTIF(F402:F433,"&lt;=49")/32*100</f>
        <v>0</v>
      </c>
      <c r="G439" s="35">
        <f>COUNTIF(G402:G433,"&lt;=49")/32*100</f>
        <v>0</v>
      </c>
      <c r="H439" s="28"/>
      <c r="I439" s="28"/>
    </row>
    <row r="440" spans="1:9" ht="15.75">
      <c r="A440" s="36"/>
      <c r="B440" s="51" t="s">
        <v>31</v>
      </c>
      <c r="C440" s="52"/>
      <c r="D440" s="35">
        <f>COUNTIF(D402:D433,"&lt;=64")/32*100-D439</f>
        <v>0</v>
      </c>
      <c r="E440" s="35">
        <f>COUNTIF(E402:E433,"&lt;=64")/32*100-E439</f>
        <v>0</v>
      </c>
      <c r="F440" s="35">
        <f>COUNTIF(F402:F433,"&lt;=64")/32*100-F439</f>
        <v>0</v>
      </c>
      <c r="G440" s="35">
        <f>COUNTIF(G402:G433,"&lt;=64")/32*100-G439</f>
        <v>0</v>
      </c>
      <c r="H440" s="28"/>
      <c r="I440" s="28"/>
    </row>
    <row r="441" spans="1:9" ht="15.75">
      <c r="A441" s="36"/>
      <c r="B441" s="51" t="s">
        <v>32</v>
      </c>
      <c r="C441" s="52"/>
      <c r="D441" s="35">
        <f>COUNTIF(D402:D433,"&lt;=74")/32*100-D440</f>
        <v>0</v>
      </c>
      <c r="E441" s="35">
        <f>COUNTIF(E402:E433,"&lt;=74")/32*100-E440</f>
        <v>0</v>
      </c>
      <c r="F441" s="35">
        <f>COUNTIF(F402:F433,"&lt;=74")/32*100-F440</f>
        <v>0</v>
      </c>
      <c r="G441" s="35">
        <f>COUNTIF(G402:G433,"&lt;=74")/32*100-G440</f>
        <v>0</v>
      </c>
      <c r="H441" s="28"/>
      <c r="I441" s="28"/>
    </row>
    <row r="442" spans="1:9" ht="16.5" thickBot="1">
      <c r="A442" s="37"/>
      <c r="B442" s="53" t="s">
        <v>33</v>
      </c>
      <c r="C442" s="54"/>
      <c r="D442" s="38">
        <f>COUNTIF(D402:D433,"&gt;=75")/32*100</f>
        <v>0</v>
      </c>
      <c r="E442" s="38">
        <f>COUNTIF(E402:E433,"&gt;=75")/32*100</f>
        <v>0</v>
      </c>
      <c r="F442" s="38">
        <f>COUNTIF(F402:F433,"&gt;=75")/32*100</f>
        <v>0</v>
      </c>
      <c r="G442" s="38">
        <f>COUNTIF(G402:G433,"&gt;=75")/32*100</f>
        <v>0</v>
      </c>
      <c r="H442" s="39"/>
      <c r="I442" s="39"/>
    </row>
    <row r="443" spans="1:9" ht="15.75" thickTop="1"/>
    <row r="444" spans="1:9">
      <c r="B444" t="s">
        <v>20</v>
      </c>
      <c r="H444" s="14" t="s">
        <v>27</v>
      </c>
    </row>
    <row r="445" spans="1:9">
      <c r="B445" t="s">
        <v>21</v>
      </c>
      <c r="H445" t="s">
        <v>19</v>
      </c>
    </row>
    <row r="449" spans="1:9">
      <c r="B449" s="15" t="s">
        <v>22</v>
      </c>
      <c r="H449" s="21"/>
      <c r="I449" s="22"/>
    </row>
    <row r="450" spans="1:9">
      <c r="B450" t="s">
        <v>23</v>
      </c>
      <c r="H450" t="s">
        <v>25</v>
      </c>
    </row>
    <row r="456" spans="1:9" ht="16.5">
      <c r="A456" s="70" t="s">
        <v>0</v>
      </c>
      <c r="B456" s="70"/>
      <c r="C456" s="70"/>
      <c r="D456" s="70"/>
      <c r="E456" s="70"/>
      <c r="F456" s="70"/>
      <c r="G456" s="70"/>
      <c r="H456" s="70"/>
      <c r="I456" s="70"/>
    </row>
    <row r="457" spans="1:9" ht="22.5">
      <c r="A457" s="71" t="s">
        <v>1</v>
      </c>
      <c r="B457" s="71"/>
      <c r="C457" s="71"/>
      <c r="D457" s="71"/>
      <c r="E457" s="71"/>
      <c r="F457" s="71"/>
      <c r="G457" s="71"/>
      <c r="H457" s="71"/>
      <c r="I457" s="71"/>
    </row>
    <row r="458" spans="1:9">
      <c r="A458" s="69" t="s">
        <v>2</v>
      </c>
      <c r="B458" s="69"/>
      <c r="C458" s="69"/>
      <c r="D458" s="69"/>
      <c r="E458" s="69"/>
      <c r="F458" s="69"/>
      <c r="G458" s="69"/>
      <c r="H458" s="69"/>
      <c r="I458" s="69"/>
    </row>
    <row r="459" spans="1:9" ht="15.75" thickBot="1">
      <c r="A459" s="72" t="s">
        <v>3</v>
      </c>
      <c r="B459" s="72"/>
      <c r="C459" s="72"/>
      <c r="D459" s="72"/>
      <c r="E459" s="72"/>
      <c r="F459" s="72"/>
      <c r="G459" s="72"/>
      <c r="H459" s="72"/>
      <c r="I459" s="72"/>
    </row>
    <row r="460" spans="1:9" ht="15.75" thickTop="1"/>
    <row r="461" spans="1:9" ht="18">
      <c r="A461" s="55" t="s">
        <v>12</v>
      </c>
      <c r="B461" s="55"/>
      <c r="C461" s="55"/>
      <c r="D461" s="55"/>
      <c r="E461" s="55"/>
      <c r="F461" s="55"/>
      <c r="G461" s="55"/>
      <c r="H461" s="55"/>
      <c r="I461" s="55"/>
    </row>
    <row r="462" spans="1:9" ht="18">
      <c r="A462" s="55" t="s">
        <v>26</v>
      </c>
      <c r="B462" s="55"/>
      <c r="C462" s="55"/>
      <c r="D462" s="55"/>
      <c r="E462" s="55"/>
      <c r="F462" s="55"/>
      <c r="G462" s="55"/>
      <c r="H462" s="55"/>
      <c r="I462" s="55"/>
    </row>
    <row r="464" spans="1:9" ht="21.75" thickBot="1">
      <c r="A464" s="5" t="s">
        <v>74</v>
      </c>
      <c r="E464" s="5" t="s">
        <v>24</v>
      </c>
      <c r="I464" t="s">
        <v>34</v>
      </c>
    </row>
    <row r="465" spans="1:9" ht="15.75" customHeight="1" thickTop="1">
      <c r="A465" s="56" t="s">
        <v>4</v>
      </c>
      <c r="B465" s="58" t="s">
        <v>5</v>
      </c>
      <c r="C465" s="60" t="s">
        <v>6</v>
      </c>
      <c r="D465" s="62" t="s">
        <v>13</v>
      </c>
      <c r="E465" s="62"/>
      <c r="F465" s="62" t="s">
        <v>16</v>
      </c>
      <c r="G465" s="62"/>
      <c r="H465" s="62"/>
      <c r="I465" s="63" t="s">
        <v>18</v>
      </c>
    </row>
    <row r="466" spans="1:9" ht="15.75" customHeight="1" thickBot="1">
      <c r="A466" s="57"/>
      <c r="B466" s="73"/>
      <c r="C466" s="74"/>
      <c r="D466" s="4" t="s">
        <v>14</v>
      </c>
      <c r="E466" s="4" t="s">
        <v>15</v>
      </c>
      <c r="F466" s="4" t="s">
        <v>14</v>
      </c>
      <c r="G466" s="4" t="s">
        <v>15</v>
      </c>
      <c r="H466" s="4" t="s">
        <v>17</v>
      </c>
      <c r="I466" s="64"/>
    </row>
    <row r="467" spans="1:9" ht="16.5" thickTop="1">
      <c r="A467" s="3">
        <v>1</v>
      </c>
      <c r="B467" s="40" t="s">
        <v>273</v>
      </c>
      <c r="C467" s="41" t="s">
        <v>7</v>
      </c>
      <c r="D467" s="16"/>
      <c r="E467" s="16"/>
      <c r="F467" s="16"/>
      <c r="G467" s="16"/>
      <c r="H467" s="8"/>
      <c r="I467" s="20"/>
    </row>
    <row r="468" spans="1:9" ht="15.75">
      <c r="A468" s="1">
        <v>2</v>
      </c>
      <c r="B468" s="40" t="s">
        <v>274</v>
      </c>
      <c r="C468" s="41" t="s">
        <v>8</v>
      </c>
      <c r="D468" s="17"/>
      <c r="E468" s="17"/>
      <c r="F468" s="17"/>
      <c r="G468" s="17"/>
      <c r="H468" s="2"/>
      <c r="I468" s="20"/>
    </row>
    <row r="469" spans="1:9" ht="15.75">
      <c r="A469" s="1">
        <v>3</v>
      </c>
      <c r="B469" s="40" t="s">
        <v>275</v>
      </c>
      <c r="C469" s="41" t="s">
        <v>8</v>
      </c>
      <c r="D469" s="17"/>
      <c r="E469" s="17"/>
      <c r="F469" s="17"/>
      <c r="G469" s="17"/>
      <c r="H469" s="2"/>
      <c r="I469" s="20"/>
    </row>
    <row r="470" spans="1:9" ht="15.75">
      <c r="A470" s="1">
        <v>4</v>
      </c>
      <c r="B470" s="40" t="s">
        <v>276</v>
      </c>
      <c r="C470" s="41" t="s">
        <v>7</v>
      </c>
      <c r="D470" s="17"/>
      <c r="E470" s="17"/>
      <c r="F470" s="17"/>
      <c r="G470" s="17"/>
      <c r="H470" s="2"/>
      <c r="I470" s="20"/>
    </row>
    <row r="471" spans="1:9" ht="15.75">
      <c r="A471" s="1">
        <v>5</v>
      </c>
      <c r="B471" s="40" t="s">
        <v>277</v>
      </c>
      <c r="C471" s="41" t="s">
        <v>7</v>
      </c>
      <c r="D471" s="17"/>
      <c r="E471" s="17"/>
      <c r="F471" s="17"/>
      <c r="G471" s="17"/>
      <c r="H471" s="2"/>
      <c r="I471" s="20"/>
    </row>
    <row r="472" spans="1:9" ht="15.75">
      <c r="A472" s="1">
        <v>6</v>
      </c>
      <c r="B472" s="40" t="s">
        <v>278</v>
      </c>
      <c r="C472" s="41" t="s">
        <v>7</v>
      </c>
      <c r="D472" s="17"/>
      <c r="E472" s="17"/>
      <c r="F472" s="17"/>
      <c r="G472" s="17"/>
      <c r="H472" s="2"/>
      <c r="I472" s="20"/>
    </row>
    <row r="473" spans="1:9" ht="15.75">
      <c r="A473" s="1">
        <v>7</v>
      </c>
      <c r="B473" s="40" t="s">
        <v>279</v>
      </c>
      <c r="C473" s="41" t="s">
        <v>8</v>
      </c>
      <c r="D473" s="17"/>
      <c r="E473" s="17"/>
      <c r="F473" s="17"/>
      <c r="G473" s="17"/>
      <c r="H473" s="2"/>
      <c r="I473" s="20"/>
    </row>
    <row r="474" spans="1:9" ht="15.75">
      <c r="A474" s="1">
        <v>8</v>
      </c>
      <c r="B474" s="40" t="s">
        <v>280</v>
      </c>
      <c r="C474" s="41" t="s">
        <v>7</v>
      </c>
      <c r="D474" s="17"/>
      <c r="E474" s="17"/>
      <c r="F474" s="17"/>
      <c r="G474" s="17"/>
      <c r="H474" s="2"/>
      <c r="I474" s="20"/>
    </row>
    <row r="475" spans="1:9" ht="15.75">
      <c r="A475" s="1">
        <v>9</v>
      </c>
      <c r="B475" s="40" t="s">
        <v>281</v>
      </c>
      <c r="C475" s="41" t="s">
        <v>8</v>
      </c>
      <c r="D475" s="17"/>
      <c r="E475" s="17"/>
      <c r="F475" s="17"/>
      <c r="G475" s="17"/>
      <c r="H475" s="2"/>
      <c r="I475" s="20"/>
    </row>
    <row r="476" spans="1:9" ht="15.75">
      <c r="A476" s="1">
        <v>10</v>
      </c>
      <c r="B476" s="40" t="s">
        <v>282</v>
      </c>
      <c r="C476" s="41" t="s">
        <v>8</v>
      </c>
      <c r="D476" s="17"/>
      <c r="E476" s="17"/>
      <c r="F476" s="17"/>
      <c r="G476" s="17"/>
      <c r="H476" s="2"/>
      <c r="I476" s="20"/>
    </row>
    <row r="477" spans="1:9" ht="15.75">
      <c r="A477" s="1">
        <v>11</v>
      </c>
      <c r="B477" s="40" t="s">
        <v>283</v>
      </c>
      <c r="C477" s="41" t="s">
        <v>8</v>
      </c>
      <c r="D477" s="17"/>
      <c r="E477" s="17"/>
      <c r="F477" s="17"/>
      <c r="G477" s="17"/>
      <c r="H477" s="2"/>
      <c r="I477" s="20"/>
    </row>
    <row r="478" spans="1:9" ht="15.75">
      <c r="A478" s="1">
        <v>12</v>
      </c>
      <c r="B478" s="40" t="s">
        <v>284</v>
      </c>
      <c r="C478" s="41" t="s">
        <v>8</v>
      </c>
      <c r="D478" s="17"/>
      <c r="E478" s="17"/>
      <c r="F478" s="17"/>
      <c r="G478" s="17"/>
      <c r="H478" s="2"/>
      <c r="I478" s="20"/>
    </row>
    <row r="479" spans="1:9" ht="15.75">
      <c r="A479" s="1">
        <v>13</v>
      </c>
      <c r="B479" s="40" t="s">
        <v>285</v>
      </c>
      <c r="C479" s="41" t="s">
        <v>7</v>
      </c>
      <c r="D479" s="17"/>
      <c r="E479" s="17"/>
      <c r="F479" s="17"/>
      <c r="G479" s="17"/>
      <c r="H479" s="2"/>
      <c r="I479" s="20"/>
    </row>
    <row r="480" spans="1:9" ht="15.75">
      <c r="A480" s="1">
        <v>14</v>
      </c>
      <c r="B480" s="40" t="s">
        <v>286</v>
      </c>
      <c r="C480" s="41" t="s">
        <v>8</v>
      </c>
      <c r="D480" s="17"/>
      <c r="E480" s="17"/>
      <c r="F480" s="17"/>
      <c r="G480" s="17"/>
      <c r="H480" s="2"/>
      <c r="I480" s="20"/>
    </row>
    <row r="481" spans="1:9" ht="15.75">
      <c r="A481" s="1">
        <v>15</v>
      </c>
      <c r="B481" s="40" t="s">
        <v>287</v>
      </c>
      <c r="C481" s="41" t="s">
        <v>8</v>
      </c>
      <c r="D481" s="17"/>
      <c r="E481" s="17"/>
      <c r="F481" s="17"/>
      <c r="G481" s="17"/>
      <c r="H481" s="2"/>
      <c r="I481" s="20"/>
    </row>
    <row r="482" spans="1:9" ht="15.75">
      <c r="A482" s="1">
        <v>16</v>
      </c>
      <c r="B482" s="40" t="s">
        <v>288</v>
      </c>
      <c r="C482" s="41" t="s">
        <v>7</v>
      </c>
      <c r="D482" s="17"/>
      <c r="E482" s="17"/>
      <c r="F482" s="17"/>
      <c r="G482" s="17"/>
      <c r="H482" s="2"/>
      <c r="I482" s="20"/>
    </row>
    <row r="483" spans="1:9" ht="15.75">
      <c r="A483" s="1">
        <v>17</v>
      </c>
      <c r="B483" s="40" t="s">
        <v>289</v>
      </c>
      <c r="C483" s="41" t="s">
        <v>8</v>
      </c>
      <c r="D483" s="17"/>
      <c r="E483" s="17"/>
      <c r="F483" s="17"/>
      <c r="G483" s="17"/>
      <c r="H483" s="2"/>
      <c r="I483" s="20"/>
    </row>
    <row r="484" spans="1:9" ht="15.75">
      <c r="A484" s="1">
        <v>18</v>
      </c>
      <c r="B484" s="40" t="s">
        <v>290</v>
      </c>
      <c r="C484" s="41" t="s">
        <v>8</v>
      </c>
      <c r="D484" s="17"/>
      <c r="E484" s="17"/>
      <c r="F484" s="17"/>
      <c r="G484" s="17"/>
      <c r="H484" s="2"/>
      <c r="I484" s="20"/>
    </row>
    <row r="485" spans="1:9" ht="15.75">
      <c r="A485" s="1">
        <v>19</v>
      </c>
      <c r="B485" s="40" t="s">
        <v>291</v>
      </c>
      <c r="C485" s="41" t="s">
        <v>7</v>
      </c>
      <c r="D485" s="17"/>
      <c r="E485" s="17"/>
      <c r="F485" s="17"/>
      <c r="G485" s="17"/>
      <c r="H485" s="2"/>
      <c r="I485" s="20"/>
    </row>
    <row r="486" spans="1:9" ht="15.75">
      <c r="A486" s="1">
        <v>20</v>
      </c>
      <c r="B486" s="40" t="s">
        <v>292</v>
      </c>
      <c r="C486" s="41" t="s">
        <v>7</v>
      </c>
      <c r="D486" s="17"/>
      <c r="E486" s="17"/>
      <c r="F486" s="17"/>
      <c r="G486" s="17"/>
      <c r="H486" s="2"/>
      <c r="I486" s="20"/>
    </row>
    <row r="487" spans="1:9" ht="15.75">
      <c r="A487" s="1">
        <v>21</v>
      </c>
      <c r="B487" s="40" t="s">
        <v>293</v>
      </c>
      <c r="C487" s="41" t="s">
        <v>8</v>
      </c>
      <c r="D487" s="17"/>
      <c r="E487" s="17"/>
      <c r="F487" s="17"/>
      <c r="G487" s="17"/>
      <c r="H487" s="2"/>
      <c r="I487" s="20"/>
    </row>
    <row r="488" spans="1:9" ht="15.75">
      <c r="A488" s="1">
        <v>22</v>
      </c>
      <c r="B488" s="40" t="s">
        <v>294</v>
      </c>
      <c r="C488" s="41" t="s">
        <v>8</v>
      </c>
      <c r="D488" s="17"/>
      <c r="E488" s="17"/>
      <c r="F488" s="17"/>
      <c r="G488" s="17"/>
      <c r="H488" s="2"/>
      <c r="I488" s="20"/>
    </row>
    <row r="489" spans="1:9" ht="15.75">
      <c r="A489" s="1">
        <v>23</v>
      </c>
      <c r="B489" s="40" t="s">
        <v>295</v>
      </c>
      <c r="C489" s="41" t="s">
        <v>8</v>
      </c>
      <c r="D489" s="17"/>
      <c r="E489" s="17"/>
      <c r="F489" s="17"/>
      <c r="G489" s="17"/>
      <c r="H489" s="2"/>
      <c r="I489" s="20"/>
    </row>
    <row r="490" spans="1:9" ht="15.75">
      <c r="A490" s="1">
        <v>24</v>
      </c>
      <c r="B490" s="40" t="s">
        <v>296</v>
      </c>
      <c r="C490" s="41" t="s">
        <v>8</v>
      </c>
      <c r="D490" s="17"/>
      <c r="E490" s="17"/>
      <c r="F490" s="17"/>
      <c r="G490" s="17"/>
      <c r="H490" s="2"/>
      <c r="I490" s="20"/>
    </row>
    <row r="491" spans="1:9" ht="15.75">
      <c r="A491" s="1">
        <v>25</v>
      </c>
      <c r="B491" s="40" t="s">
        <v>297</v>
      </c>
      <c r="C491" s="41" t="s">
        <v>8</v>
      </c>
      <c r="D491" s="17"/>
      <c r="E491" s="17"/>
      <c r="F491" s="17"/>
      <c r="G491" s="17"/>
      <c r="H491" s="2"/>
      <c r="I491" s="20"/>
    </row>
    <row r="492" spans="1:9" ht="15.75">
      <c r="A492" s="1">
        <v>26</v>
      </c>
      <c r="B492" s="40" t="s">
        <v>298</v>
      </c>
      <c r="C492" s="41" t="s">
        <v>7</v>
      </c>
      <c r="D492" s="17"/>
      <c r="E492" s="17"/>
      <c r="F492" s="17"/>
      <c r="G492" s="17"/>
      <c r="H492" s="2"/>
      <c r="I492" s="20"/>
    </row>
    <row r="493" spans="1:9" ht="15.75">
      <c r="A493" s="1">
        <v>27</v>
      </c>
      <c r="B493" s="40" t="s">
        <v>299</v>
      </c>
      <c r="C493" s="41" t="s">
        <v>7</v>
      </c>
      <c r="D493" s="17"/>
      <c r="E493" s="17"/>
      <c r="F493" s="17"/>
      <c r="G493" s="17"/>
      <c r="H493" s="2"/>
      <c r="I493" s="20"/>
    </row>
    <row r="494" spans="1:9" ht="15.75">
      <c r="A494" s="1">
        <v>28</v>
      </c>
      <c r="B494" s="40" t="s">
        <v>300</v>
      </c>
      <c r="C494" s="41" t="s">
        <v>7</v>
      </c>
      <c r="D494" s="17"/>
      <c r="E494" s="17"/>
      <c r="F494" s="17"/>
      <c r="G494" s="17"/>
      <c r="H494" s="2"/>
      <c r="I494" s="20"/>
    </row>
    <row r="495" spans="1:9" ht="15.75">
      <c r="A495" s="1">
        <v>29</v>
      </c>
      <c r="B495" s="40" t="s">
        <v>301</v>
      </c>
      <c r="C495" s="41" t="s">
        <v>8</v>
      </c>
      <c r="D495" s="17"/>
      <c r="E495" s="17"/>
      <c r="F495" s="17"/>
      <c r="G495" s="17"/>
      <c r="H495" s="2"/>
      <c r="I495" s="20"/>
    </row>
    <row r="496" spans="1:9" ht="15.75">
      <c r="A496" s="1">
        <v>30</v>
      </c>
      <c r="B496" s="40" t="s">
        <v>302</v>
      </c>
      <c r="C496" s="41" t="s">
        <v>8</v>
      </c>
      <c r="D496" s="17"/>
      <c r="E496" s="17"/>
      <c r="F496" s="17"/>
      <c r="G496" s="17"/>
      <c r="H496" s="2"/>
      <c r="I496" s="20"/>
    </row>
    <row r="497" spans="1:9" ht="15.75">
      <c r="A497" s="1">
        <v>31</v>
      </c>
      <c r="B497" s="40" t="s">
        <v>303</v>
      </c>
      <c r="C497" s="41" t="s">
        <v>7</v>
      </c>
      <c r="D497" s="17"/>
      <c r="E497" s="17"/>
      <c r="F497" s="17"/>
      <c r="G497" s="17"/>
      <c r="H497" s="2"/>
      <c r="I497" s="20"/>
    </row>
    <row r="498" spans="1:9" ht="16.5" thickBot="1">
      <c r="A498" s="1">
        <v>32</v>
      </c>
      <c r="B498" s="40" t="s">
        <v>304</v>
      </c>
      <c r="C498" s="41" t="s">
        <v>7</v>
      </c>
      <c r="D498" s="17"/>
      <c r="E498" s="17"/>
      <c r="F498" s="17"/>
      <c r="G498" s="17"/>
      <c r="H498" s="2"/>
      <c r="I498" s="20"/>
    </row>
    <row r="499" spans="1:9" ht="16.5" thickTop="1">
      <c r="A499" s="6"/>
      <c r="B499" s="65" t="s">
        <v>9</v>
      </c>
      <c r="C499" s="66"/>
      <c r="D499" s="26">
        <f>SUM(D467:D498)</f>
        <v>0</v>
      </c>
      <c r="E499" s="26">
        <f>SUM(E467:E498)</f>
        <v>0</v>
      </c>
      <c r="F499" s="26">
        <f>SUM(F467:F498)</f>
        <v>0</v>
      </c>
      <c r="G499" s="26">
        <f>SUM(G467:G498)</f>
        <v>0</v>
      </c>
      <c r="H499" s="27"/>
      <c r="I499" s="27"/>
    </row>
    <row r="500" spans="1:9" ht="15.75">
      <c r="A500" s="7"/>
      <c r="B500" s="67" t="s">
        <v>10</v>
      </c>
      <c r="C500" s="68"/>
      <c r="D500" s="28">
        <f>MAX(D467:D498)</f>
        <v>0</v>
      </c>
      <c r="E500" s="28">
        <f>MAX(E467:E498)</f>
        <v>0</v>
      </c>
      <c r="F500" s="28">
        <f>MAX(F467:F498)</f>
        <v>0</v>
      </c>
      <c r="G500" s="28">
        <f>MAX(G467:G498)</f>
        <v>0</v>
      </c>
      <c r="H500" s="29"/>
      <c r="I500" s="29"/>
    </row>
    <row r="501" spans="1:9" ht="15.75">
      <c r="A501" s="7"/>
      <c r="B501" s="30" t="s">
        <v>28</v>
      </c>
      <c r="C501" s="31"/>
      <c r="D501" s="28">
        <f>MIN(D467:D498)</f>
        <v>0</v>
      </c>
      <c r="E501" s="28">
        <f>MIN(E467:E498)</f>
        <v>0</v>
      </c>
      <c r="F501" s="28">
        <f>MIN(F467:F498)</f>
        <v>0</v>
      </c>
      <c r="G501" s="28">
        <f>MIN(G467:G498)</f>
        <v>0</v>
      </c>
      <c r="H501" s="29"/>
      <c r="I501" s="29"/>
    </row>
    <row r="502" spans="1:9" ht="15.75">
      <c r="A502" s="7"/>
      <c r="B502" s="30" t="s">
        <v>11</v>
      </c>
      <c r="C502" s="31"/>
      <c r="D502" s="28" t="e">
        <f>AVERAGE(D467:D498)</f>
        <v>#DIV/0!</v>
      </c>
      <c r="E502" s="28" t="e">
        <f>AVERAGE(E467:E498)</f>
        <v>#DIV/0!</v>
      </c>
      <c r="F502" s="28" t="e">
        <f>AVERAGE(F467:F498)</f>
        <v>#DIV/0!</v>
      </c>
      <c r="G502" s="28" t="e">
        <f>AVERAGE(G467:G498)</f>
        <v>#DIV/0!</v>
      </c>
      <c r="H502" s="29"/>
      <c r="I502" s="29"/>
    </row>
    <row r="503" spans="1:9" ht="15.75">
      <c r="A503" s="13"/>
      <c r="B503" s="49" t="s">
        <v>29</v>
      </c>
      <c r="C503" s="50"/>
      <c r="D503" s="32">
        <f>COUNTIF(D467:D498,"&gt;=75")/32*100</f>
        <v>0</v>
      </c>
      <c r="E503" s="32">
        <f t="shared" ref="E503:G503" si="55">COUNTIF(E467:E498,"&gt;=75")/32*100</f>
        <v>0</v>
      </c>
      <c r="F503" s="32">
        <f t="shared" si="55"/>
        <v>0</v>
      </c>
      <c r="G503" s="32">
        <f t="shared" si="55"/>
        <v>0</v>
      </c>
      <c r="H503" s="33"/>
      <c r="I503" s="33"/>
    </row>
    <row r="504" spans="1:9" ht="15.75">
      <c r="A504" s="34"/>
      <c r="B504" s="51" t="s">
        <v>30</v>
      </c>
      <c r="C504" s="52"/>
      <c r="D504" s="35">
        <f>COUNTIF(D467:D498,"&lt;=49")/32*100</f>
        <v>0</v>
      </c>
      <c r="E504" s="35">
        <f>COUNTIF(E467:E498,"&lt;=49")/32*100</f>
        <v>0</v>
      </c>
      <c r="F504" s="35">
        <f>COUNTIF(F467:F498,"&lt;=49")/32*100</f>
        <v>0</v>
      </c>
      <c r="G504" s="35">
        <f>COUNTIF(G467:G498,"&lt;=49")/32*100</f>
        <v>0</v>
      </c>
      <c r="H504" s="28"/>
      <c r="I504" s="28"/>
    </row>
    <row r="505" spans="1:9" ht="15.75">
      <c r="A505" s="36"/>
      <c r="B505" s="51" t="s">
        <v>31</v>
      </c>
      <c r="C505" s="52"/>
      <c r="D505" s="35">
        <f>COUNTIF(D467:D498,"&lt;=64")/32*100-D504</f>
        <v>0</v>
      </c>
      <c r="E505" s="35">
        <f>COUNTIF(E467:E498,"&lt;=64")/32*100-E504</f>
        <v>0</v>
      </c>
      <c r="F505" s="35">
        <f>COUNTIF(F467:F498,"&lt;=64")/32*100-F504</f>
        <v>0</v>
      </c>
      <c r="G505" s="35">
        <f>COUNTIF(G467:G498,"&lt;=64")/32*100-G504</f>
        <v>0</v>
      </c>
      <c r="H505" s="28"/>
      <c r="I505" s="28"/>
    </row>
    <row r="506" spans="1:9" ht="15.75">
      <c r="A506" s="36"/>
      <c r="B506" s="51" t="s">
        <v>32</v>
      </c>
      <c r="C506" s="52"/>
      <c r="D506" s="35">
        <f>COUNTIF(D467:D498,"&lt;=74")/32*100-D505</f>
        <v>0</v>
      </c>
      <c r="E506" s="35">
        <f>COUNTIF(E467:E498,"&lt;=74")/32*100-E505</f>
        <v>0</v>
      </c>
      <c r="F506" s="35">
        <f>COUNTIF(F467:F498,"&lt;=74")/32*100-F505</f>
        <v>0</v>
      </c>
      <c r="G506" s="35">
        <f>COUNTIF(G467:G498,"&lt;=74")/32*100-G505</f>
        <v>0</v>
      </c>
      <c r="H506" s="28"/>
      <c r="I506" s="28"/>
    </row>
    <row r="507" spans="1:9" ht="16.5" thickBot="1">
      <c r="A507" s="37"/>
      <c r="B507" s="53" t="s">
        <v>33</v>
      </c>
      <c r="C507" s="54"/>
      <c r="D507" s="38">
        <f>COUNTIF(D467:D498,"&gt;=75")/32*100</f>
        <v>0</v>
      </c>
      <c r="E507" s="38">
        <f>COUNTIF(E467:E498,"&gt;=75")/32*100</f>
        <v>0</v>
      </c>
      <c r="F507" s="38">
        <f>COUNTIF(F467:F498,"&gt;=75")/32*100</f>
        <v>0</v>
      </c>
      <c r="G507" s="38">
        <f>COUNTIF(G467:G498,"&gt;=75")/32*100</f>
        <v>0</v>
      </c>
      <c r="H507" s="39"/>
      <c r="I507" s="39"/>
    </row>
    <row r="508" spans="1:9" ht="15.75" thickTop="1"/>
    <row r="509" spans="1:9">
      <c r="B509" t="s">
        <v>20</v>
      </c>
      <c r="H509" s="14" t="s">
        <v>27</v>
      </c>
    </row>
    <row r="510" spans="1:9">
      <c r="B510" t="s">
        <v>21</v>
      </c>
      <c r="H510" t="s">
        <v>19</v>
      </c>
    </row>
    <row r="514" spans="1:9">
      <c r="B514" s="15" t="s">
        <v>22</v>
      </c>
      <c r="H514" s="21"/>
      <c r="I514" s="22"/>
    </row>
    <row r="515" spans="1:9">
      <c r="B515" t="s">
        <v>23</v>
      </c>
      <c r="H515" t="s">
        <v>25</v>
      </c>
    </row>
    <row r="521" spans="1:9" ht="16.5">
      <c r="A521" s="70" t="s">
        <v>0</v>
      </c>
      <c r="B521" s="70"/>
      <c r="C521" s="70"/>
      <c r="D521" s="70"/>
      <c r="E521" s="70"/>
      <c r="F521" s="70"/>
      <c r="G521" s="70"/>
      <c r="H521" s="70"/>
      <c r="I521" s="70"/>
    </row>
    <row r="522" spans="1:9" ht="22.5">
      <c r="A522" s="71" t="s">
        <v>1</v>
      </c>
      <c r="B522" s="71"/>
      <c r="C522" s="71"/>
      <c r="D522" s="71"/>
      <c r="E522" s="71"/>
      <c r="F522" s="71"/>
      <c r="G522" s="71"/>
      <c r="H522" s="71"/>
      <c r="I522" s="71"/>
    </row>
    <row r="523" spans="1:9">
      <c r="A523" s="69" t="s">
        <v>2</v>
      </c>
      <c r="B523" s="69"/>
      <c r="C523" s="69"/>
      <c r="D523" s="69"/>
      <c r="E523" s="69"/>
      <c r="F523" s="69"/>
      <c r="G523" s="69"/>
      <c r="H523" s="69"/>
      <c r="I523" s="69"/>
    </row>
    <row r="524" spans="1:9" ht="15.75" thickBot="1">
      <c r="A524" s="72" t="s">
        <v>3</v>
      </c>
      <c r="B524" s="72"/>
      <c r="C524" s="72"/>
      <c r="D524" s="72"/>
      <c r="E524" s="72"/>
      <c r="F524" s="72"/>
      <c r="G524" s="72"/>
      <c r="H524" s="72"/>
      <c r="I524" s="72"/>
    </row>
    <row r="525" spans="1:9" ht="15.75" thickTop="1"/>
    <row r="526" spans="1:9" ht="18">
      <c r="A526" s="55" t="s">
        <v>12</v>
      </c>
      <c r="B526" s="55"/>
      <c r="C526" s="55"/>
      <c r="D526" s="55"/>
      <c r="E526" s="55"/>
      <c r="F526" s="55"/>
      <c r="G526" s="55"/>
      <c r="H526" s="55"/>
      <c r="I526" s="55"/>
    </row>
    <row r="527" spans="1:9" ht="18">
      <c r="A527" s="55" t="s">
        <v>26</v>
      </c>
      <c r="B527" s="55"/>
      <c r="C527" s="55"/>
      <c r="D527" s="55"/>
      <c r="E527" s="55"/>
      <c r="F527" s="55"/>
      <c r="G527" s="55"/>
      <c r="H527" s="55"/>
      <c r="I527" s="55"/>
    </row>
    <row r="529" spans="1:9" ht="21.75" thickBot="1">
      <c r="A529" s="5" t="s">
        <v>75</v>
      </c>
      <c r="E529" s="5" t="s">
        <v>24</v>
      </c>
      <c r="I529" t="s">
        <v>34</v>
      </c>
    </row>
    <row r="530" spans="1:9" ht="15.75" customHeight="1" thickTop="1">
      <c r="A530" s="56" t="s">
        <v>4</v>
      </c>
      <c r="B530" s="58" t="s">
        <v>5</v>
      </c>
      <c r="C530" s="60" t="s">
        <v>6</v>
      </c>
      <c r="D530" s="62" t="s">
        <v>13</v>
      </c>
      <c r="E530" s="62"/>
      <c r="F530" s="62" t="s">
        <v>16</v>
      </c>
      <c r="G530" s="62"/>
      <c r="H530" s="62"/>
      <c r="I530" s="63" t="s">
        <v>18</v>
      </c>
    </row>
    <row r="531" spans="1:9" ht="15.75" customHeight="1" thickBot="1">
      <c r="A531" s="57"/>
      <c r="B531" s="73"/>
      <c r="C531" s="74"/>
      <c r="D531" s="4" t="s">
        <v>14</v>
      </c>
      <c r="E531" s="4" t="s">
        <v>15</v>
      </c>
      <c r="F531" s="4" t="s">
        <v>14</v>
      </c>
      <c r="G531" s="4" t="s">
        <v>15</v>
      </c>
      <c r="H531" s="4" t="s">
        <v>17</v>
      </c>
      <c r="I531" s="64"/>
    </row>
    <row r="532" spans="1:9" ht="16.5" thickTop="1">
      <c r="A532" s="3">
        <v>1</v>
      </c>
      <c r="B532" s="40" t="s">
        <v>305</v>
      </c>
      <c r="C532" s="41" t="s">
        <v>7</v>
      </c>
      <c r="D532" s="16"/>
      <c r="E532" s="16"/>
      <c r="F532" s="16"/>
      <c r="G532" s="16"/>
      <c r="H532" s="8"/>
      <c r="I532" s="20"/>
    </row>
    <row r="533" spans="1:9" ht="15.75">
      <c r="A533" s="1">
        <v>2</v>
      </c>
      <c r="B533" s="40" t="s">
        <v>306</v>
      </c>
      <c r="C533" s="41" t="s">
        <v>8</v>
      </c>
      <c r="D533" s="17"/>
      <c r="E533" s="17"/>
      <c r="F533" s="17"/>
      <c r="G533" s="17"/>
      <c r="H533" s="2"/>
      <c r="I533" s="20"/>
    </row>
    <row r="534" spans="1:9" ht="15.75">
      <c r="A534" s="1">
        <v>3</v>
      </c>
      <c r="B534" s="40" t="s">
        <v>307</v>
      </c>
      <c r="C534" s="41" t="s">
        <v>8</v>
      </c>
      <c r="D534" s="17"/>
      <c r="E534" s="17"/>
      <c r="F534" s="17"/>
      <c r="G534" s="17"/>
      <c r="H534" s="2"/>
      <c r="I534" s="20"/>
    </row>
    <row r="535" spans="1:9" ht="15.75">
      <c r="A535" s="1">
        <v>4</v>
      </c>
      <c r="B535" s="40" t="s">
        <v>308</v>
      </c>
      <c r="C535" s="41" t="s">
        <v>7</v>
      </c>
      <c r="D535" s="17"/>
      <c r="E535" s="17"/>
      <c r="F535" s="17"/>
      <c r="G535" s="17"/>
      <c r="H535" s="2"/>
      <c r="I535" s="20"/>
    </row>
    <row r="536" spans="1:9" ht="15.75">
      <c r="A536" s="1">
        <v>5</v>
      </c>
      <c r="B536" s="40" t="s">
        <v>309</v>
      </c>
      <c r="C536" s="41" t="s">
        <v>7</v>
      </c>
      <c r="D536" s="17"/>
      <c r="E536" s="17"/>
      <c r="F536" s="17"/>
      <c r="G536" s="17"/>
      <c r="H536" s="2"/>
      <c r="I536" s="20"/>
    </row>
    <row r="537" spans="1:9" ht="15.75">
      <c r="A537" s="1">
        <v>6</v>
      </c>
      <c r="B537" s="40" t="s">
        <v>310</v>
      </c>
      <c r="C537" s="41" t="s">
        <v>8</v>
      </c>
      <c r="D537" s="17"/>
      <c r="E537" s="17"/>
      <c r="F537" s="17"/>
      <c r="G537" s="17"/>
      <c r="H537" s="2"/>
      <c r="I537" s="20"/>
    </row>
    <row r="538" spans="1:9" ht="15.75">
      <c r="A538" s="1">
        <v>7</v>
      </c>
      <c r="B538" s="40" t="s">
        <v>311</v>
      </c>
      <c r="C538" s="41" t="s">
        <v>8</v>
      </c>
      <c r="D538" s="17"/>
      <c r="E538" s="17"/>
      <c r="F538" s="17"/>
      <c r="G538" s="17"/>
      <c r="H538" s="2"/>
      <c r="I538" s="20"/>
    </row>
    <row r="539" spans="1:9" ht="15.75">
      <c r="A539" s="1">
        <v>8</v>
      </c>
      <c r="B539" s="40" t="s">
        <v>312</v>
      </c>
      <c r="C539" s="41" t="s">
        <v>7</v>
      </c>
      <c r="D539" s="17"/>
      <c r="E539" s="17"/>
      <c r="F539" s="17"/>
      <c r="G539" s="17"/>
      <c r="H539" s="2"/>
      <c r="I539" s="20"/>
    </row>
    <row r="540" spans="1:9" ht="15.75">
      <c r="A540" s="1">
        <v>9</v>
      </c>
      <c r="B540" s="40" t="s">
        <v>313</v>
      </c>
      <c r="C540" s="41" t="s">
        <v>8</v>
      </c>
      <c r="D540" s="17"/>
      <c r="E540" s="17"/>
      <c r="F540" s="17"/>
      <c r="G540" s="17"/>
      <c r="H540" s="2"/>
      <c r="I540" s="20"/>
    </row>
    <row r="541" spans="1:9" ht="15.75">
      <c r="A541" s="1">
        <v>10</v>
      </c>
      <c r="B541" s="40" t="s">
        <v>314</v>
      </c>
      <c r="C541" s="41" t="s">
        <v>7</v>
      </c>
      <c r="D541" s="17"/>
      <c r="E541" s="17"/>
      <c r="F541" s="17"/>
      <c r="G541" s="17"/>
      <c r="H541" s="2"/>
      <c r="I541" s="20"/>
    </row>
    <row r="542" spans="1:9" ht="15.75">
      <c r="A542" s="1">
        <v>11</v>
      </c>
      <c r="B542" s="40" t="s">
        <v>315</v>
      </c>
      <c r="C542" s="41" t="s">
        <v>7</v>
      </c>
      <c r="D542" s="17"/>
      <c r="E542" s="17"/>
      <c r="F542" s="17"/>
      <c r="G542" s="17"/>
      <c r="H542" s="2"/>
      <c r="I542" s="20"/>
    </row>
    <row r="543" spans="1:9" ht="15.75">
      <c r="A543" s="1">
        <v>12</v>
      </c>
      <c r="B543" s="40" t="s">
        <v>316</v>
      </c>
      <c r="C543" s="41" t="s">
        <v>8</v>
      </c>
      <c r="D543" s="17"/>
      <c r="E543" s="17"/>
      <c r="F543" s="17"/>
      <c r="G543" s="17"/>
      <c r="H543" s="2"/>
      <c r="I543" s="20"/>
    </row>
    <row r="544" spans="1:9" ht="15.75">
      <c r="A544" s="1">
        <v>13</v>
      </c>
      <c r="B544" s="40" t="s">
        <v>317</v>
      </c>
      <c r="C544" s="41" t="s">
        <v>7</v>
      </c>
      <c r="D544" s="17"/>
      <c r="E544" s="17"/>
      <c r="F544" s="17"/>
      <c r="G544" s="17"/>
      <c r="H544" s="2"/>
      <c r="I544" s="20"/>
    </row>
    <row r="545" spans="1:9" ht="15.75">
      <c r="A545" s="1">
        <v>14</v>
      </c>
      <c r="B545" s="40" t="s">
        <v>318</v>
      </c>
      <c r="C545" s="41" t="s">
        <v>7</v>
      </c>
      <c r="D545" s="17"/>
      <c r="E545" s="17"/>
      <c r="F545" s="17"/>
      <c r="G545" s="17"/>
      <c r="H545" s="2"/>
      <c r="I545" s="20"/>
    </row>
    <row r="546" spans="1:9" ht="15.75">
      <c r="A546" s="1">
        <v>15</v>
      </c>
      <c r="B546" s="40" t="s">
        <v>319</v>
      </c>
      <c r="C546" s="41" t="s">
        <v>7</v>
      </c>
      <c r="D546" s="17"/>
      <c r="E546" s="17"/>
      <c r="F546" s="17"/>
      <c r="G546" s="17"/>
      <c r="H546" s="2"/>
      <c r="I546" s="20"/>
    </row>
    <row r="547" spans="1:9" ht="15.75">
      <c r="A547" s="1">
        <v>16</v>
      </c>
      <c r="B547" s="40" t="s">
        <v>320</v>
      </c>
      <c r="C547" s="41" t="s">
        <v>7</v>
      </c>
      <c r="D547" s="17"/>
      <c r="E547" s="17"/>
      <c r="F547" s="17"/>
      <c r="G547" s="17"/>
      <c r="H547" s="2"/>
      <c r="I547" s="20"/>
    </row>
    <row r="548" spans="1:9" ht="15.75">
      <c r="A548" s="1">
        <v>17</v>
      </c>
      <c r="B548" s="40" t="s">
        <v>321</v>
      </c>
      <c r="C548" s="41" t="s">
        <v>7</v>
      </c>
      <c r="D548" s="17"/>
      <c r="E548" s="17"/>
      <c r="F548" s="17"/>
      <c r="G548" s="17"/>
      <c r="H548" s="2"/>
      <c r="I548" s="20"/>
    </row>
    <row r="549" spans="1:9" ht="15.75">
      <c r="A549" s="1">
        <v>18</v>
      </c>
      <c r="B549" s="40" t="s">
        <v>322</v>
      </c>
      <c r="C549" s="41" t="s">
        <v>8</v>
      </c>
      <c r="D549" s="17"/>
      <c r="E549" s="17"/>
      <c r="F549" s="17"/>
      <c r="G549" s="17"/>
      <c r="H549" s="2"/>
      <c r="I549" s="20"/>
    </row>
    <row r="550" spans="1:9" ht="15.75">
      <c r="A550" s="1">
        <v>19</v>
      </c>
      <c r="B550" s="40" t="s">
        <v>323</v>
      </c>
      <c r="C550" s="41" t="s">
        <v>8</v>
      </c>
      <c r="D550" s="17"/>
      <c r="E550" s="17"/>
      <c r="F550" s="17"/>
      <c r="G550" s="17"/>
      <c r="H550" s="2"/>
      <c r="I550" s="20"/>
    </row>
    <row r="551" spans="1:9" ht="15.75">
      <c r="A551" s="1">
        <v>20</v>
      </c>
      <c r="B551" s="40" t="s">
        <v>324</v>
      </c>
      <c r="C551" s="41" t="s">
        <v>8</v>
      </c>
      <c r="D551" s="17"/>
      <c r="E551" s="17"/>
      <c r="F551" s="17"/>
      <c r="G551" s="23"/>
      <c r="H551" s="2"/>
      <c r="I551" s="20"/>
    </row>
    <row r="552" spans="1:9" ht="15.75">
      <c r="A552" s="1">
        <v>21</v>
      </c>
      <c r="B552" s="40" t="s">
        <v>325</v>
      </c>
      <c r="C552" s="41" t="s">
        <v>8</v>
      </c>
      <c r="D552" s="17"/>
      <c r="E552" s="17"/>
      <c r="F552" s="17"/>
      <c r="G552" s="17"/>
      <c r="H552" s="2"/>
      <c r="I552" s="20"/>
    </row>
    <row r="553" spans="1:9" ht="15.75">
      <c r="A553" s="1">
        <v>22</v>
      </c>
      <c r="B553" s="40" t="s">
        <v>326</v>
      </c>
      <c r="C553" s="41" t="s">
        <v>8</v>
      </c>
      <c r="D553" s="17"/>
      <c r="E553" s="17"/>
      <c r="F553" s="17"/>
      <c r="G553" s="17"/>
      <c r="H553" s="2"/>
      <c r="I553" s="20"/>
    </row>
    <row r="554" spans="1:9" ht="15.75">
      <c r="A554" s="1">
        <v>23</v>
      </c>
      <c r="B554" s="40" t="s">
        <v>327</v>
      </c>
      <c r="C554" s="41" t="s">
        <v>8</v>
      </c>
      <c r="D554" s="17"/>
      <c r="E554" s="17"/>
      <c r="F554" s="17"/>
      <c r="G554" s="17"/>
      <c r="H554" s="2"/>
      <c r="I554" s="20"/>
    </row>
    <row r="555" spans="1:9" ht="15.75">
      <c r="A555" s="1">
        <v>24</v>
      </c>
      <c r="B555" s="40" t="s">
        <v>328</v>
      </c>
      <c r="C555" s="41" t="s">
        <v>8</v>
      </c>
      <c r="D555" s="17"/>
      <c r="E555" s="17"/>
      <c r="F555" s="17"/>
      <c r="G555" s="17"/>
      <c r="H555" s="2"/>
      <c r="I555" s="20"/>
    </row>
    <row r="556" spans="1:9" ht="15.75">
      <c r="A556" s="1">
        <v>25</v>
      </c>
      <c r="B556" s="40" t="s">
        <v>329</v>
      </c>
      <c r="C556" s="41" t="s">
        <v>8</v>
      </c>
      <c r="D556" s="17"/>
      <c r="E556" s="17"/>
      <c r="F556" s="17"/>
      <c r="G556" s="17"/>
      <c r="H556" s="2"/>
      <c r="I556" s="20"/>
    </row>
    <row r="557" spans="1:9" ht="15.75">
      <c r="A557" s="1">
        <v>26</v>
      </c>
      <c r="B557" s="40" t="s">
        <v>330</v>
      </c>
      <c r="C557" s="41" t="s">
        <v>7</v>
      </c>
      <c r="D557" s="17"/>
      <c r="E557" s="17"/>
      <c r="F557" s="17"/>
      <c r="G557" s="23"/>
      <c r="H557" s="2"/>
      <c r="I557" s="20"/>
    </row>
    <row r="558" spans="1:9" ht="15.75">
      <c r="A558" s="1">
        <v>27</v>
      </c>
      <c r="B558" s="40" t="s">
        <v>331</v>
      </c>
      <c r="C558" s="41" t="s">
        <v>8</v>
      </c>
      <c r="D558" s="17"/>
      <c r="E558" s="17"/>
      <c r="F558" s="17"/>
      <c r="G558" s="17"/>
      <c r="H558" s="2"/>
      <c r="I558" s="20"/>
    </row>
    <row r="559" spans="1:9" ht="15.75">
      <c r="A559" s="1">
        <v>28</v>
      </c>
      <c r="B559" s="40" t="s">
        <v>332</v>
      </c>
      <c r="C559" s="41" t="s">
        <v>7</v>
      </c>
      <c r="D559" s="17"/>
      <c r="E559" s="17"/>
      <c r="F559" s="17"/>
      <c r="G559" s="17"/>
      <c r="H559" s="2"/>
      <c r="I559" s="20"/>
    </row>
    <row r="560" spans="1:9" ht="15.75">
      <c r="A560" s="1">
        <v>29</v>
      </c>
      <c r="B560" s="40" t="s">
        <v>333</v>
      </c>
      <c r="C560" s="41" t="s">
        <v>7</v>
      </c>
      <c r="D560" s="17"/>
      <c r="E560" s="17"/>
      <c r="F560" s="17"/>
      <c r="G560" s="17"/>
      <c r="H560" s="2"/>
      <c r="I560" s="20"/>
    </row>
    <row r="561" spans="1:9" ht="16.5" thickBot="1">
      <c r="A561" s="1">
        <v>30</v>
      </c>
      <c r="B561" s="40" t="s">
        <v>334</v>
      </c>
      <c r="C561" s="41" t="s">
        <v>8</v>
      </c>
      <c r="D561" s="17"/>
      <c r="E561" s="17"/>
      <c r="F561" s="17"/>
      <c r="G561" s="17"/>
      <c r="H561" s="2"/>
      <c r="I561" s="20"/>
    </row>
    <row r="562" spans="1:9" ht="16.5" thickTop="1">
      <c r="A562" s="6"/>
      <c r="B562" s="65" t="s">
        <v>9</v>
      </c>
      <c r="C562" s="66"/>
      <c r="D562" s="26">
        <f>SUM(D532:D561)</f>
        <v>0</v>
      </c>
      <c r="E562" s="26">
        <f t="shared" ref="E562:G562" si="56">SUM(E532:E561)</f>
        <v>0</v>
      </c>
      <c r="F562" s="26">
        <f t="shared" si="56"/>
        <v>0</v>
      </c>
      <c r="G562" s="26">
        <f t="shared" si="56"/>
        <v>0</v>
      </c>
      <c r="H562" s="27"/>
      <c r="I562" s="27"/>
    </row>
    <row r="563" spans="1:9" ht="15.75">
      <c r="A563" s="7"/>
      <c r="B563" s="67" t="s">
        <v>10</v>
      </c>
      <c r="C563" s="68"/>
      <c r="D563" s="28">
        <f>MAX(D532:D561)</f>
        <v>0</v>
      </c>
      <c r="E563" s="28">
        <f t="shared" ref="E563:G563" si="57">MAX(E532:E561)</f>
        <v>0</v>
      </c>
      <c r="F563" s="28">
        <f t="shared" si="57"/>
        <v>0</v>
      </c>
      <c r="G563" s="28">
        <f t="shared" si="57"/>
        <v>0</v>
      </c>
      <c r="H563" s="29"/>
      <c r="I563" s="29"/>
    </row>
    <row r="564" spans="1:9" ht="15.75">
      <c r="A564" s="7"/>
      <c r="B564" s="30" t="s">
        <v>28</v>
      </c>
      <c r="C564" s="31"/>
      <c r="D564" s="28">
        <f>MIN(D532:D561)</f>
        <v>0</v>
      </c>
      <c r="E564" s="28">
        <f t="shared" ref="E564:G564" si="58">MIN(E532:E561)</f>
        <v>0</v>
      </c>
      <c r="F564" s="28">
        <f t="shared" si="58"/>
        <v>0</v>
      </c>
      <c r="G564" s="28">
        <f t="shared" si="58"/>
        <v>0</v>
      </c>
      <c r="H564" s="29"/>
      <c r="I564" s="29"/>
    </row>
    <row r="565" spans="1:9" ht="15.75">
      <c r="A565" s="7"/>
      <c r="B565" s="30" t="s">
        <v>11</v>
      </c>
      <c r="C565" s="31"/>
      <c r="D565" s="28" t="e">
        <f>AVERAGE(D532:D561)</f>
        <v>#DIV/0!</v>
      </c>
      <c r="E565" s="28" t="e">
        <f t="shared" ref="E565:G565" si="59">AVERAGE(E532:E561)</f>
        <v>#DIV/0!</v>
      </c>
      <c r="F565" s="28" t="e">
        <f t="shared" si="59"/>
        <v>#DIV/0!</v>
      </c>
      <c r="G565" s="28" t="e">
        <f t="shared" si="59"/>
        <v>#DIV/0!</v>
      </c>
      <c r="H565" s="29"/>
      <c r="I565" s="29"/>
    </row>
    <row r="566" spans="1:9" ht="15.75">
      <c r="A566" s="13"/>
      <c r="B566" s="49" t="s">
        <v>29</v>
      </c>
      <c r="C566" s="50"/>
      <c r="D566" s="32">
        <f>COUNTIF(D532:D561,"&gt;=75")/30*100</f>
        <v>0</v>
      </c>
      <c r="E566" s="32">
        <f t="shared" ref="E566:G566" si="60">COUNTIF(E532:E561,"&gt;=75")/30*100</f>
        <v>0</v>
      </c>
      <c r="F566" s="32">
        <f t="shared" si="60"/>
        <v>0</v>
      </c>
      <c r="G566" s="32">
        <f t="shared" si="60"/>
        <v>0</v>
      </c>
      <c r="H566" s="33"/>
      <c r="I566" s="33"/>
    </row>
    <row r="567" spans="1:9" ht="15.75">
      <c r="A567" s="34"/>
      <c r="B567" s="51" t="s">
        <v>30</v>
      </c>
      <c r="C567" s="52"/>
      <c r="D567" s="35">
        <f>COUNTIF(D532:D561,"&lt;=49")/30*100</f>
        <v>0</v>
      </c>
      <c r="E567" s="35">
        <f t="shared" ref="E567:G567" si="61">COUNTIF(E532:E561,"&lt;=49")/30*100</f>
        <v>0</v>
      </c>
      <c r="F567" s="35">
        <f t="shared" si="61"/>
        <v>0</v>
      </c>
      <c r="G567" s="35">
        <f t="shared" si="61"/>
        <v>0</v>
      </c>
      <c r="H567" s="28"/>
      <c r="I567" s="28"/>
    </row>
    <row r="568" spans="1:9" ht="15.75">
      <c r="A568" s="36"/>
      <c r="B568" s="51" t="s">
        <v>31</v>
      </c>
      <c r="C568" s="52"/>
      <c r="D568" s="35">
        <f>COUNTIF(D532:D561,"&lt;=64")/30*100-D567</f>
        <v>0</v>
      </c>
      <c r="E568" s="35">
        <f t="shared" ref="E568:G568" si="62">COUNTIF(E532:E561,"&lt;=64")/30*100-E567</f>
        <v>0</v>
      </c>
      <c r="F568" s="35">
        <f t="shared" si="62"/>
        <v>0</v>
      </c>
      <c r="G568" s="35">
        <f t="shared" si="62"/>
        <v>0</v>
      </c>
      <c r="H568" s="28"/>
      <c r="I568" s="28"/>
    </row>
    <row r="569" spans="1:9" ht="15.75">
      <c r="A569" s="36"/>
      <c r="B569" s="51" t="s">
        <v>32</v>
      </c>
      <c r="C569" s="52"/>
      <c r="D569" s="35">
        <f>COUNTIF(D532:D561,"&lt;=74")/30*100-D568</f>
        <v>0</v>
      </c>
      <c r="E569" s="35">
        <f t="shared" ref="E569:G569" si="63">COUNTIF(E532:E561,"&lt;=74")/30*100-E568</f>
        <v>0</v>
      </c>
      <c r="F569" s="35">
        <f t="shared" si="63"/>
        <v>0</v>
      </c>
      <c r="G569" s="35">
        <f t="shared" si="63"/>
        <v>0</v>
      </c>
      <c r="H569" s="28"/>
      <c r="I569" s="28"/>
    </row>
    <row r="570" spans="1:9" ht="16.5" thickBot="1">
      <c r="A570" s="37"/>
      <c r="B570" s="53" t="s">
        <v>33</v>
      </c>
      <c r="C570" s="54"/>
      <c r="D570" s="38">
        <f>COUNTIF(D532:D561,"&gt;=75")/30*100</f>
        <v>0</v>
      </c>
      <c r="E570" s="38">
        <f t="shared" ref="E570:G570" si="64">COUNTIF(E532:E561,"&gt;=75")/30*100</f>
        <v>0</v>
      </c>
      <c r="F570" s="38">
        <f t="shared" si="64"/>
        <v>0</v>
      </c>
      <c r="G570" s="38">
        <f t="shared" si="64"/>
        <v>0</v>
      </c>
      <c r="H570" s="39"/>
      <c r="I570" s="39"/>
    </row>
    <row r="571" spans="1:9" ht="15.75" thickTop="1"/>
    <row r="572" spans="1:9">
      <c r="B572" t="s">
        <v>20</v>
      </c>
      <c r="H572" s="14" t="s">
        <v>27</v>
      </c>
    </row>
    <row r="573" spans="1:9">
      <c r="B573" t="s">
        <v>21</v>
      </c>
      <c r="H573" t="s">
        <v>19</v>
      </c>
    </row>
    <row r="577" spans="1:9">
      <c r="B577" s="15" t="s">
        <v>22</v>
      </c>
      <c r="H577" s="21"/>
      <c r="I577" s="22"/>
    </row>
    <row r="578" spans="1:9">
      <c r="B578" t="s">
        <v>23</v>
      </c>
      <c r="H578" t="s">
        <v>25</v>
      </c>
    </row>
    <row r="587" spans="1:9" ht="16.5">
      <c r="A587" s="70" t="s">
        <v>0</v>
      </c>
      <c r="B587" s="70"/>
      <c r="C587" s="70"/>
      <c r="D587" s="70"/>
      <c r="E587" s="70"/>
      <c r="F587" s="70"/>
      <c r="G587" s="70"/>
      <c r="H587" s="70"/>
      <c r="I587" s="70"/>
    </row>
    <row r="588" spans="1:9" ht="22.5">
      <c r="A588" s="71" t="s">
        <v>1</v>
      </c>
      <c r="B588" s="71"/>
      <c r="C588" s="71"/>
      <c r="D588" s="71"/>
      <c r="E588" s="71"/>
      <c r="F588" s="71"/>
      <c r="G588" s="71"/>
      <c r="H588" s="71"/>
      <c r="I588" s="71"/>
    </row>
    <row r="589" spans="1:9">
      <c r="A589" s="69" t="s">
        <v>2</v>
      </c>
      <c r="B589" s="69"/>
      <c r="C589" s="69"/>
      <c r="D589" s="69"/>
      <c r="E589" s="69"/>
      <c r="F589" s="69"/>
      <c r="G589" s="69"/>
      <c r="H589" s="69"/>
      <c r="I589" s="69"/>
    </row>
    <row r="590" spans="1:9" ht="15.75" thickBot="1">
      <c r="A590" s="72" t="s">
        <v>3</v>
      </c>
      <c r="B590" s="72"/>
      <c r="C590" s="72"/>
      <c r="D590" s="72"/>
      <c r="E590" s="72"/>
      <c r="F590" s="72"/>
      <c r="G590" s="72"/>
      <c r="H590" s="72"/>
      <c r="I590" s="72"/>
    </row>
    <row r="591" spans="1:9" ht="15.75" thickTop="1"/>
    <row r="592" spans="1:9" ht="18">
      <c r="A592" s="55" t="s">
        <v>12</v>
      </c>
      <c r="B592" s="55"/>
      <c r="C592" s="55"/>
      <c r="D592" s="55"/>
      <c r="E592" s="55"/>
      <c r="F592" s="55"/>
      <c r="G592" s="55"/>
      <c r="H592" s="55"/>
      <c r="I592" s="55"/>
    </row>
    <row r="593" spans="1:9" ht="18">
      <c r="A593" s="55" t="s">
        <v>26</v>
      </c>
      <c r="B593" s="55"/>
      <c r="C593" s="55"/>
      <c r="D593" s="55"/>
      <c r="E593" s="55"/>
      <c r="F593" s="55"/>
      <c r="G593" s="55"/>
      <c r="H593" s="55"/>
      <c r="I593" s="55"/>
    </row>
    <row r="594" spans="1:9" ht="15.75" customHeight="1"/>
    <row r="595" spans="1:9" ht="15.75" customHeight="1" thickBot="1">
      <c r="A595" s="5" t="s">
        <v>76</v>
      </c>
      <c r="E595" s="5" t="s">
        <v>24</v>
      </c>
      <c r="I595" t="s">
        <v>34</v>
      </c>
    </row>
    <row r="596" spans="1:9" ht="15.75" thickTop="1">
      <c r="A596" s="56" t="s">
        <v>4</v>
      </c>
      <c r="B596" s="58" t="s">
        <v>5</v>
      </c>
      <c r="C596" s="60" t="s">
        <v>6</v>
      </c>
      <c r="D596" s="62" t="s">
        <v>13</v>
      </c>
      <c r="E596" s="62"/>
      <c r="F596" s="62" t="s">
        <v>16</v>
      </c>
      <c r="G596" s="62"/>
      <c r="H596" s="62"/>
      <c r="I596" s="63" t="s">
        <v>18</v>
      </c>
    </row>
    <row r="597" spans="1:9" ht="15.75" thickBot="1">
      <c r="A597" s="57"/>
      <c r="B597" s="59"/>
      <c r="C597" s="61"/>
      <c r="D597" s="44" t="s">
        <v>14</v>
      </c>
      <c r="E597" s="4" t="s">
        <v>15</v>
      </c>
      <c r="F597" s="4" t="s">
        <v>14</v>
      </c>
      <c r="G597" s="4" t="s">
        <v>15</v>
      </c>
      <c r="H597" s="4" t="s">
        <v>17</v>
      </c>
      <c r="I597" s="64"/>
    </row>
    <row r="598" spans="1:9" ht="16.5" thickTop="1">
      <c r="A598" s="3">
        <v>1</v>
      </c>
      <c r="B598" s="40" t="s">
        <v>335</v>
      </c>
      <c r="C598" s="41" t="s">
        <v>7</v>
      </c>
      <c r="D598" s="17"/>
      <c r="E598" s="16"/>
      <c r="F598" s="16"/>
      <c r="G598" s="16"/>
      <c r="H598" s="8"/>
      <c r="I598" s="20"/>
    </row>
    <row r="599" spans="1:9" ht="15.75">
      <c r="A599" s="1">
        <v>2</v>
      </c>
      <c r="B599" s="40" t="s">
        <v>336</v>
      </c>
      <c r="C599" s="41" t="s">
        <v>8</v>
      </c>
      <c r="D599" s="17"/>
      <c r="E599" s="16"/>
      <c r="F599" s="16"/>
      <c r="G599" s="16"/>
      <c r="H599" s="8"/>
      <c r="I599" s="20"/>
    </row>
    <row r="600" spans="1:9" ht="15.75">
      <c r="A600" s="1">
        <v>3</v>
      </c>
      <c r="B600" s="40" t="s">
        <v>337</v>
      </c>
      <c r="C600" s="41" t="s">
        <v>7</v>
      </c>
      <c r="D600" s="17"/>
      <c r="E600" s="16"/>
      <c r="F600" s="16"/>
      <c r="G600" s="16"/>
      <c r="H600" s="8"/>
      <c r="I600" s="20"/>
    </row>
    <row r="601" spans="1:9" ht="15.75">
      <c r="A601" s="1">
        <v>4</v>
      </c>
      <c r="B601" s="40" t="s">
        <v>338</v>
      </c>
      <c r="C601" s="41" t="s">
        <v>8</v>
      </c>
      <c r="D601" s="17"/>
      <c r="E601" s="16"/>
      <c r="F601" s="16"/>
      <c r="G601" s="16"/>
      <c r="H601" s="8"/>
      <c r="I601" s="20"/>
    </row>
    <row r="602" spans="1:9" ht="15.75">
      <c r="A602" s="1">
        <v>5</v>
      </c>
      <c r="B602" s="40" t="s">
        <v>339</v>
      </c>
      <c r="C602" s="41" t="s">
        <v>7</v>
      </c>
      <c r="D602" s="17"/>
      <c r="E602" s="16"/>
      <c r="F602" s="16"/>
      <c r="G602" s="16"/>
      <c r="H602" s="8"/>
      <c r="I602" s="20"/>
    </row>
    <row r="603" spans="1:9" ht="15.75">
      <c r="A603" s="1">
        <v>6</v>
      </c>
      <c r="B603" s="40" t="s">
        <v>340</v>
      </c>
      <c r="C603" s="41" t="s">
        <v>8</v>
      </c>
      <c r="D603" s="17"/>
      <c r="E603" s="16"/>
      <c r="F603" s="16"/>
      <c r="G603" s="16"/>
      <c r="H603" s="8"/>
      <c r="I603" s="20"/>
    </row>
    <row r="604" spans="1:9" ht="15.75">
      <c r="A604" s="1">
        <v>7</v>
      </c>
      <c r="B604" s="40" t="s">
        <v>341</v>
      </c>
      <c r="C604" s="41" t="s">
        <v>7</v>
      </c>
      <c r="D604" s="17"/>
      <c r="E604" s="16"/>
      <c r="F604" s="16"/>
      <c r="G604" s="16"/>
      <c r="H604" s="8"/>
      <c r="I604" s="20"/>
    </row>
    <row r="605" spans="1:9" ht="15.75">
      <c r="A605" s="1">
        <v>8</v>
      </c>
      <c r="B605" s="45" t="s">
        <v>342</v>
      </c>
      <c r="C605" s="41" t="s">
        <v>7</v>
      </c>
      <c r="D605" s="17"/>
      <c r="E605" s="16"/>
      <c r="F605" s="16"/>
      <c r="G605" s="16"/>
      <c r="H605" s="8"/>
      <c r="I605" s="20"/>
    </row>
    <row r="606" spans="1:9" ht="15.75">
      <c r="A606" s="1">
        <v>9</v>
      </c>
      <c r="B606" s="40" t="s">
        <v>343</v>
      </c>
      <c r="C606" s="41" t="s">
        <v>7</v>
      </c>
      <c r="D606" s="17"/>
      <c r="E606" s="16"/>
      <c r="F606" s="16"/>
      <c r="G606" s="16"/>
      <c r="H606" s="8"/>
      <c r="I606" s="20"/>
    </row>
    <row r="607" spans="1:9" ht="15.75">
      <c r="A607" s="1">
        <v>10</v>
      </c>
      <c r="B607" s="40" t="s">
        <v>344</v>
      </c>
      <c r="C607" s="41" t="s">
        <v>8</v>
      </c>
      <c r="D607" s="17"/>
      <c r="E607" s="16"/>
      <c r="F607" s="16"/>
      <c r="G607" s="16"/>
      <c r="H607" s="8"/>
      <c r="I607" s="20"/>
    </row>
    <row r="608" spans="1:9" ht="15.75">
      <c r="A608" s="1">
        <v>11</v>
      </c>
      <c r="B608" s="40" t="s">
        <v>345</v>
      </c>
      <c r="C608" s="41" t="s">
        <v>8</v>
      </c>
      <c r="D608" s="17"/>
      <c r="E608" s="16"/>
      <c r="F608" s="16"/>
      <c r="G608" s="16"/>
      <c r="H608" s="8"/>
      <c r="I608" s="20"/>
    </row>
    <row r="609" spans="1:9" ht="15.75">
      <c r="A609" s="1">
        <v>12</v>
      </c>
      <c r="B609" s="40" t="s">
        <v>346</v>
      </c>
      <c r="C609" s="41" t="s">
        <v>7</v>
      </c>
      <c r="D609" s="17"/>
      <c r="E609" s="16"/>
      <c r="F609" s="16"/>
      <c r="G609" s="16"/>
      <c r="H609" s="8"/>
      <c r="I609" s="20"/>
    </row>
    <row r="610" spans="1:9" ht="15.75">
      <c r="A610" s="1">
        <v>13</v>
      </c>
      <c r="B610" s="40" t="s">
        <v>347</v>
      </c>
      <c r="C610" s="41" t="s">
        <v>8</v>
      </c>
      <c r="D610" s="17"/>
      <c r="E610" s="16"/>
      <c r="F610" s="16"/>
      <c r="G610" s="16"/>
      <c r="H610" s="8"/>
      <c r="I610" s="20"/>
    </row>
    <row r="611" spans="1:9" ht="15.75">
      <c r="A611" s="1">
        <v>14</v>
      </c>
      <c r="B611" s="40" t="s">
        <v>348</v>
      </c>
      <c r="C611" s="41" t="s">
        <v>8</v>
      </c>
      <c r="D611" s="17"/>
      <c r="E611" s="16"/>
      <c r="F611" s="16"/>
      <c r="G611" s="16"/>
      <c r="H611" s="8"/>
      <c r="I611" s="20"/>
    </row>
    <row r="612" spans="1:9" ht="15.75">
      <c r="A612" s="1">
        <v>15</v>
      </c>
      <c r="B612" s="40" t="s">
        <v>349</v>
      </c>
      <c r="C612" s="41" t="s">
        <v>8</v>
      </c>
      <c r="D612" s="17"/>
      <c r="E612" s="16"/>
      <c r="F612" s="16"/>
      <c r="G612" s="16"/>
      <c r="H612" s="8"/>
      <c r="I612" s="20"/>
    </row>
    <row r="613" spans="1:9" ht="15.75">
      <c r="A613" s="1">
        <v>16</v>
      </c>
      <c r="B613" s="40" t="s">
        <v>350</v>
      </c>
      <c r="C613" s="41" t="s">
        <v>8</v>
      </c>
      <c r="D613" s="17"/>
      <c r="E613" s="16"/>
      <c r="F613" s="16"/>
      <c r="G613" s="16"/>
      <c r="H613" s="8"/>
      <c r="I613" s="20"/>
    </row>
    <row r="614" spans="1:9" ht="15.75">
      <c r="A614" s="1">
        <v>17</v>
      </c>
      <c r="B614" s="40" t="s">
        <v>351</v>
      </c>
      <c r="C614" s="41" t="s">
        <v>8</v>
      </c>
      <c r="D614" s="17"/>
      <c r="E614" s="17"/>
      <c r="F614" s="17"/>
      <c r="G614" s="17"/>
      <c r="H614" s="2"/>
      <c r="I614" s="20"/>
    </row>
    <row r="615" spans="1:9" ht="15.75">
      <c r="A615" s="1">
        <v>18</v>
      </c>
      <c r="B615" s="40" t="s">
        <v>352</v>
      </c>
      <c r="C615" s="41" t="s">
        <v>8</v>
      </c>
      <c r="D615" s="17"/>
      <c r="E615" s="17"/>
      <c r="F615" s="17"/>
      <c r="G615" s="17"/>
      <c r="H615" s="2"/>
      <c r="I615" s="20"/>
    </row>
    <row r="616" spans="1:9" ht="15.75">
      <c r="A616" s="1">
        <v>19</v>
      </c>
      <c r="B616" s="40" t="s">
        <v>353</v>
      </c>
      <c r="C616" s="41" t="s">
        <v>8</v>
      </c>
      <c r="D616" s="17"/>
      <c r="E616" s="17"/>
      <c r="F616" s="17"/>
      <c r="G616" s="17"/>
      <c r="H616" s="2"/>
      <c r="I616" s="20"/>
    </row>
    <row r="617" spans="1:9" ht="15.75">
      <c r="A617" s="1">
        <v>20</v>
      </c>
      <c r="B617" s="40" t="s">
        <v>354</v>
      </c>
      <c r="C617" s="41" t="s">
        <v>7</v>
      </c>
      <c r="D617" s="17"/>
      <c r="E617" s="17"/>
      <c r="F617" s="17"/>
      <c r="G617" s="17"/>
      <c r="H617" s="2"/>
      <c r="I617" s="20"/>
    </row>
    <row r="618" spans="1:9" ht="15.75">
      <c r="A618" s="1">
        <v>21</v>
      </c>
      <c r="B618" s="40" t="s">
        <v>355</v>
      </c>
      <c r="C618" s="41" t="s">
        <v>8</v>
      </c>
      <c r="D618" s="17"/>
      <c r="E618" s="17"/>
      <c r="F618" s="17"/>
      <c r="G618" s="17"/>
      <c r="H618" s="2"/>
      <c r="I618" s="20"/>
    </row>
    <row r="619" spans="1:9" ht="15.75">
      <c r="A619" s="1">
        <v>22</v>
      </c>
      <c r="B619" s="40" t="s">
        <v>356</v>
      </c>
      <c r="C619" s="41" t="s">
        <v>7</v>
      </c>
      <c r="D619" s="17"/>
      <c r="E619" s="17"/>
      <c r="F619" s="17"/>
      <c r="G619" s="23"/>
      <c r="H619" s="2"/>
      <c r="I619" s="20"/>
    </row>
    <row r="620" spans="1:9" ht="15.75">
      <c r="A620" s="1">
        <v>23</v>
      </c>
      <c r="B620" s="42" t="s">
        <v>357</v>
      </c>
      <c r="C620" s="43" t="s">
        <v>7</v>
      </c>
      <c r="D620" s="17"/>
      <c r="E620" s="17"/>
      <c r="F620" s="17"/>
      <c r="G620" s="17"/>
      <c r="H620" s="2"/>
      <c r="I620" s="20"/>
    </row>
    <row r="621" spans="1:9" ht="15.75">
      <c r="A621" s="1">
        <v>24</v>
      </c>
      <c r="B621" s="40" t="s">
        <v>358</v>
      </c>
      <c r="C621" s="41" t="s">
        <v>8</v>
      </c>
      <c r="D621" s="17"/>
      <c r="E621" s="17"/>
      <c r="F621" s="17"/>
      <c r="G621" s="17"/>
      <c r="H621" s="2"/>
      <c r="I621" s="20"/>
    </row>
    <row r="622" spans="1:9" ht="15.75">
      <c r="A622" s="1">
        <v>25</v>
      </c>
      <c r="B622" s="40" t="s">
        <v>359</v>
      </c>
      <c r="C622" s="41" t="s">
        <v>8</v>
      </c>
      <c r="D622" s="17"/>
      <c r="E622" s="17"/>
      <c r="F622" s="17"/>
      <c r="G622" s="17"/>
      <c r="H622" s="2"/>
      <c r="I622" s="20"/>
    </row>
    <row r="623" spans="1:9" ht="15.75">
      <c r="A623" s="1">
        <v>26</v>
      </c>
      <c r="B623" s="40" t="s">
        <v>360</v>
      </c>
      <c r="C623" s="41" t="s">
        <v>8</v>
      </c>
      <c r="D623" s="17"/>
      <c r="E623" s="17"/>
      <c r="F623" s="17"/>
      <c r="G623" s="17"/>
      <c r="H623" s="2"/>
      <c r="I623" s="20"/>
    </row>
    <row r="624" spans="1:9" ht="15.75">
      <c r="A624" s="1">
        <v>27</v>
      </c>
      <c r="B624" s="40" t="s">
        <v>361</v>
      </c>
      <c r="C624" s="41" t="s">
        <v>8</v>
      </c>
      <c r="D624" s="17"/>
      <c r="E624" s="17"/>
      <c r="F624" s="17"/>
      <c r="G624" s="17"/>
      <c r="H624" s="2"/>
      <c r="I624" s="20"/>
    </row>
    <row r="625" spans="1:9" ht="15.75">
      <c r="A625" s="1">
        <v>28</v>
      </c>
      <c r="B625" s="40" t="s">
        <v>362</v>
      </c>
      <c r="C625" s="41" t="s">
        <v>7</v>
      </c>
      <c r="D625" s="17"/>
      <c r="E625" s="17"/>
      <c r="F625" s="17"/>
      <c r="G625" s="17"/>
      <c r="H625" s="2"/>
      <c r="I625" s="20"/>
    </row>
    <row r="626" spans="1:9" ht="15.75">
      <c r="A626" s="1">
        <v>29</v>
      </c>
      <c r="B626" s="40" t="s">
        <v>363</v>
      </c>
      <c r="C626" s="41" t="s">
        <v>7</v>
      </c>
      <c r="D626" s="17"/>
      <c r="E626" s="17"/>
      <c r="F626" s="17"/>
      <c r="G626" s="17"/>
      <c r="H626" s="2"/>
      <c r="I626" s="20"/>
    </row>
    <row r="627" spans="1:9" ht="16.5" thickBot="1">
      <c r="A627" s="1">
        <v>30</v>
      </c>
      <c r="B627" s="40" t="s">
        <v>364</v>
      </c>
      <c r="C627" s="41" t="s">
        <v>8</v>
      </c>
      <c r="D627" s="17"/>
      <c r="E627" s="17"/>
      <c r="F627" s="17"/>
      <c r="G627" s="17"/>
      <c r="H627" s="2"/>
      <c r="I627" s="20"/>
    </row>
    <row r="628" spans="1:9" ht="16.5" thickTop="1">
      <c r="A628" s="6"/>
      <c r="B628" s="65" t="s">
        <v>9</v>
      </c>
      <c r="C628" s="66"/>
      <c r="D628" s="26">
        <f>SUM(D598:D627)</f>
        <v>0</v>
      </c>
      <c r="E628" s="26">
        <f t="shared" ref="E628:G628" si="65">SUM(E598:E627)</f>
        <v>0</v>
      </c>
      <c r="F628" s="26">
        <f t="shared" si="65"/>
        <v>0</v>
      </c>
      <c r="G628" s="26">
        <f t="shared" si="65"/>
        <v>0</v>
      </c>
      <c r="H628" s="27"/>
      <c r="I628" s="27"/>
    </row>
    <row r="629" spans="1:9" ht="15.75">
      <c r="A629" s="7"/>
      <c r="B629" s="67" t="s">
        <v>10</v>
      </c>
      <c r="C629" s="68"/>
      <c r="D629" s="28">
        <f>MAX(D598:D627)</f>
        <v>0</v>
      </c>
      <c r="E629" s="28">
        <f t="shared" ref="E629:G629" si="66">MAX(E598:E627)</f>
        <v>0</v>
      </c>
      <c r="F629" s="28">
        <f t="shared" si="66"/>
        <v>0</v>
      </c>
      <c r="G629" s="28">
        <f t="shared" si="66"/>
        <v>0</v>
      </c>
      <c r="H629" s="29"/>
      <c r="I629" s="29"/>
    </row>
    <row r="630" spans="1:9" ht="15.75">
      <c r="A630" s="7"/>
      <c r="B630" s="30" t="s">
        <v>28</v>
      </c>
      <c r="C630" s="31"/>
      <c r="D630" s="28">
        <f>MIN(D598:D627)</f>
        <v>0</v>
      </c>
      <c r="E630" s="28">
        <f t="shared" ref="E630:G630" si="67">MIN(E598:E627)</f>
        <v>0</v>
      </c>
      <c r="F630" s="28">
        <f t="shared" si="67"/>
        <v>0</v>
      </c>
      <c r="G630" s="28">
        <f t="shared" si="67"/>
        <v>0</v>
      </c>
      <c r="H630" s="29"/>
      <c r="I630" s="29"/>
    </row>
    <row r="631" spans="1:9" ht="15.75">
      <c r="A631" s="7"/>
      <c r="B631" s="30" t="s">
        <v>11</v>
      </c>
      <c r="C631" s="31"/>
      <c r="D631" s="28" t="e">
        <f>AVERAGE(D598:D627)</f>
        <v>#DIV/0!</v>
      </c>
      <c r="E631" s="28" t="e">
        <f t="shared" ref="E631:G631" si="68">AVERAGE(E598:E627)</f>
        <v>#DIV/0!</v>
      </c>
      <c r="F631" s="28" t="e">
        <f t="shared" si="68"/>
        <v>#DIV/0!</v>
      </c>
      <c r="G631" s="28" t="e">
        <f t="shared" si="68"/>
        <v>#DIV/0!</v>
      </c>
      <c r="H631" s="29"/>
      <c r="I631" s="29"/>
    </row>
    <row r="632" spans="1:9" ht="15.75">
      <c r="A632" s="13"/>
      <c r="B632" s="49" t="s">
        <v>29</v>
      </c>
      <c r="C632" s="50"/>
      <c r="D632" s="32">
        <f>COUNTIF(D598:D627,"&gt;=75")/30*100</f>
        <v>0</v>
      </c>
      <c r="E632" s="32">
        <f t="shared" ref="E632:G632" si="69">COUNTIF(E598:E627,"&gt;=75")/30*100</f>
        <v>0</v>
      </c>
      <c r="F632" s="32">
        <f t="shared" si="69"/>
        <v>0</v>
      </c>
      <c r="G632" s="32">
        <f t="shared" si="69"/>
        <v>0</v>
      </c>
      <c r="H632" s="33"/>
      <c r="I632" s="33"/>
    </row>
    <row r="633" spans="1:9" ht="15.75">
      <c r="A633" s="34"/>
      <c r="B633" s="51" t="s">
        <v>30</v>
      </c>
      <c r="C633" s="52"/>
      <c r="D633" s="35">
        <f>COUNTIF(D598:D627,"&lt;=49")/30*100</f>
        <v>0</v>
      </c>
      <c r="E633" s="35">
        <f t="shared" ref="E633:G633" si="70">COUNTIF(E598:E627,"&lt;=49")/30*100</f>
        <v>0</v>
      </c>
      <c r="F633" s="35">
        <f t="shared" si="70"/>
        <v>0</v>
      </c>
      <c r="G633" s="35">
        <f t="shared" si="70"/>
        <v>0</v>
      </c>
      <c r="H633" s="28"/>
      <c r="I633" s="28"/>
    </row>
    <row r="634" spans="1:9" ht="15.75">
      <c r="A634" s="36"/>
      <c r="B634" s="51" t="s">
        <v>31</v>
      </c>
      <c r="C634" s="52"/>
      <c r="D634" s="35">
        <f>COUNTIF(D598:D627,"&lt;=64")/30*100-D633</f>
        <v>0</v>
      </c>
      <c r="E634" s="35">
        <f t="shared" ref="E634:G634" si="71">COUNTIF(E598:E627,"&lt;=64")/30*100-E633</f>
        <v>0</v>
      </c>
      <c r="F634" s="35">
        <f t="shared" si="71"/>
        <v>0</v>
      </c>
      <c r="G634" s="35">
        <f t="shared" si="71"/>
        <v>0</v>
      </c>
      <c r="H634" s="28"/>
      <c r="I634" s="28"/>
    </row>
    <row r="635" spans="1:9" ht="15.75">
      <c r="A635" s="36"/>
      <c r="B635" s="51" t="s">
        <v>32</v>
      </c>
      <c r="C635" s="52"/>
      <c r="D635" s="35">
        <f>COUNTIF(D598:D627,"&lt;=74")/30*100-D634</f>
        <v>0</v>
      </c>
      <c r="E635" s="35">
        <f t="shared" ref="E635:G635" si="72">COUNTIF(E598:E627,"&lt;=74")/30*100-E634</f>
        <v>0</v>
      </c>
      <c r="F635" s="35">
        <f t="shared" si="72"/>
        <v>0</v>
      </c>
      <c r="G635" s="35">
        <f t="shared" si="72"/>
        <v>0</v>
      </c>
      <c r="H635" s="28"/>
      <c r="I635" s="28"/>
    </row>
    <row r="636" spans="1:9" ht="16.5" thickBot="1">
      <c r="A636" s="37"/>
      <c r="B636" s="53" t="s">
        <v>33</v>
      </c>
      <c r="C636" s="54"/>
      <c r="D636" s="38">
        <f>COUNTIF(D598:D627,"&gt;=75")/30*100</f>
        <v>0</v>
      </c>
      <c r="E636" s="38">
        <f t="shared" ref="E636:G636" si="73">COUNTIF(E598:E627,"&gt;=75")/30*100</f>
        <v>0</v>
      </c>
      <c r="F636" s="38">
        <f t="shared" si="73"/>
        <v>0</v>
      </c>
      <c r="G636" s="38">
        <f t="shared" si="73"/>
        <v>0</v>
      </c>
      <c r="H636" s="39"/>
      <c r="I636" s="39"/>
    </row>
    <row r="637" spans="1:9" ht="15.75" thickTop="1"/>
    <row r="638" spans="1:9">
      <c r="B638" t="s">
        <v>20</v>
      </c>
      <c r="H638" s="14" t="s">
        <v>27</v>
      </c>
    </row>
    <row r="639" spans="1:9">
      <c r="B639" t="s">
        <v>21</v>
      </c>
      <c r="H639" t="s">
        <v>19</v>
      </c>
    </row>
    <row r="643" spans="2:9">
      <c r="B643" s="15" t="s">
        <v>22</v>
      </c>
      <c r="H643" s="21"/>
      <c r="I643" s="22"/>
    </row>
    <row r="644" spans="2:9">
      <c r="B644" t="s">
        <v>23</v>
      </c>
      <c r="H644" t="s">
        <v>25</v>
      </c>
    </row>
  </sheetData>
  <mergeCells count="190">
    <mergeCell ref="B568:C568"/>
    <mergeCell ref="D465:E465"/>
    <mergeCell ref="F465:H465"/>
    <mergeCell ref="I465:I466"/>
    <mergeCell ref="A527:I527"/>
    <mergeCell ref="A530:A531"/>
    <mergeCell ref="B530:B531"/>
    <mergeCell ref="C530:C531"/>
    <mergeCell ref="D530:E530"/>
    <mergeCell ref="F530:H530"/>
    <mergeCell ref="I530:I531"/>
    <mergeCell ref="A521:I521"/>
    <mergeCell ref="A522:I522"/>
    <mergeCell ref="A523:I523"/>
    <mergeCell ref="A524:I524"/>
    <mergeCell ref="A526:I526"/>
    <mergeCell ref="A397:I397"/>
    <mergeCell ref="A400:A401"/>
    <mergeCell ref="B400:B401"/>
    <mergeCell ref="C400:C401"/>
    <mergeCell ref="D400:E400"/>
    <mergeCell ref="F400:H400"/>
    <mergeCell ref="I400:I401"/>
    <mergeCell ref="B377:C377"/>
    <mergeCell ref="A391:I391"/>
    <mergeCell ref="A392:I392"/>
    <mergeCell ref="A393:I393"/>
    <mergeCell ref="A394:I394"/>
    <mergeCell ref="A396:I396"/>
    <mergeCell ref="B369:C369"/>
    <mergeCell ref="B370:C370"/>
    <mergeCell ref="B373:C373"/>
    <mergeCell ref="B374:C374"/>
    <mergeCell ref="B375:C375"/>
    <mergeCell ref="B376:C376"/>
    <mergeCell ref="A332:I332"/>
    <mergeCell ref="A335:A336"/>
    <mergeCell ref="B335:B336"/>
    <mergeCell ref="C335:C336"/>
    <mergeCell ref="D335:E335"/>
    <mergeCell ref="F335:H335"/>
    <mergeCell ref="I335:I336"/>
    <mergeCell ref="B312:C312"/>
    <mergeCell ref="A326:I326"/>
    <mergeCell ref="A327:I327"/>
    <mergeCell ref="A328:I328"/>
    <mergeCell ref="A329:I329"/>
    <mergeCell ref="A331:I331"/>
    <mergeCell ref="B304:C304"/>
    <mergeCell ref="B305:C305"/>
    <mergeCell ref="B308:C308"/>
    <mergeCell ref="B309:C309"/>
    <mergeCell ref="B310:C310"/>
    <mergeCell ref="B311:C311"/>
    <mergeCell ref="A267:I267"/>
    <mergeCell ref="A270:A271"/>
    <mergeCell ref="B270:B271"/>
    <mergeCell ref="C270:C271"/>
    <mergeCell ref="D270:E270"/>
    <mergeCell ref="F270:H270"/>
    <mergeCell ref="I270:I271"/>
    <mergeCell ref="B247:C247"/>
    <mergeCell ref="A261:I261"/>
    <mergeCell ref="A262:I262"/>
    <mergeCell ref="A263:I263"/>
    <mergeCell ref="A264:I264"/>
    <mergeCell ref="A266:I266"/>
    <mergeCell ref="B248:C248"/>
    <mergeCell ref="B249:C249"/>
    <mergeCell ref="B245:C245"/>
    <mergeCell ref="B246:C246"/>
    <mergeCell ref="A202:I202"/>
    <mergeCell ref="A205:A206"/>
    <mergeCell ref="B205:B206"/>
    <mergeCell ref="C205:C206"/>
    <mergeCell ref="D205:E205"/>
    <mergeCell ref="F205:H205"/>
    <mergeCell ref="I205:I206"/>
    <mergeCell ref="B241:C241"/>
    <mergeCell ref="B242:C242"/>
    <mergeCell ref="B182:C182"/>
    <mergeCell ref="A196:I196"/>
    <mergeCell ref="A197:I197"/>
    <mergeCell ref="A198:I198"/>
    <mergeCell ref="A199:I199"/>
    <mergeCell ref="A201:I201"/>
    <mergeCell ref="B175:C175"/>
    <mergeCell ref="B179:C179"/>
    <mergeCell ref="B180:C180"/>
    <mergeCell ref="B181:C181"/>
    <mergeCell ref="B176:C176"/>
    <mergeCell ref="B183:C183"/>
    <mergeCell ref="A137:I137"/>
    <mergeCell ref="A140:A141"/>
    <mergeCell ref="B140:B141"/>
    <mergeCell ref="C140:C141"/>
    <mergeCell ref="D140:E140"/>
    <mergeCell ref="F140:H140"/>
    <mergeCell ref="I140:I141"/>
    <mergeCell ref="B117:C117"/>
    <mergeCell ref="A131:I131"/>
    <mergeCell ref="A132:I132"/>
    <mergeCell ref="A133:I133"/>
    <mergeCell ref="A134:I134"/>
    <mergeCell ref="A136:I136"/>
    <mergeCell ref="B118:C118"/>
    <mergeCell ref="B110:C110"/>
    <mergeCell ref="B114:C114"/>
    <mergeCell ref="B115:C115"/>
    <mergeCell ref="B116:C116"/>
    <mergeCell ref="A72:I72"/>
    <mergeCell ref="A75:A76"/>
    <mergeCell ref="B75:B76"/>
    <mergeCell ref="C75:C76"/>
    <mergeCell ref="D75:E75"/>
    <mergeCell ref="F75:H75"/>
    <mergeCell ref="I75:I76"/>
    <mergeCell ref="B111:C111"/>
    <mergeCell ref="B52:C52"/>
    <mergeCell ref="A66:I66"/>
    <mergeCell ref="A67:I67"/>
    <mergeCell ref="A68:I68"/>
    <mergeCell ref="A69:I69"/>
    <mergeCell ref="A71:I71"/>
    <mergeCell ref="B44:C44"/>
    <mergeCell ref="B45:C45"/>
    <mergeCell ref="B48:C48"/>
    <mergeCell ref="B49:C49"/>
    <mergeCell ref="B50:C50"/>
    <mergeCell ref="B51:C51"/>
    <mergeCell ref="A10:A11"/>
    <mergeCell ref="B10:B11"/>
    <mergeCell ref="C10:C11"/>
    <mergeCell ref="D10:E10"/>
    <mergeCell ref="F10:H10"/>
    <mergeCell ref="I10:I11"/>
    <mergeCell ref="A1:I1"/>
    <mergeCell ref="A2:I2"/>
    <mergeCell ref="A3:I3"/>
    <mergeCell ref="A4:I4"/>
    <mergeCell ref="A6:I6"/>
    <mergeCell ref="A7:I7"/>
    <mergeCell ref="B434:C434"/>
    <mergeCell ref="B435:C435"/>
    <mergeCell ref="B439:C439"/>
    <mergeCell ref="B440:C440"/>
    <mergeCell ref="B499:C499"/>
    <mergeCell ref="B500:C500"/>
    <mergeCell ref="B505:C505"/>
    <mergeCell ref="B506:C506"/>
    <mergeCell ref="B562:C562"/>
    <mergeCell ref="A456:I456"/>
    <mergeCell ref="A457:I457"/>
    <mergeCell ref="A458:I458"/>
    <mergeCell ref="A459:I459"/>
    <mergeCell ref="A461:I461"/>
    <mergeCell ref="B438:C438"/>
    <mergeCell ref="B441:C441"/>
    <mergeCell ref="B442:C442"/>
    <mergeCell ref="B503:C503"/>
    <mergeCell ref="B504:C504"/>
    <mergeCell ref="B507:C507"/>
    <mergeCell ref="A462:I462"/>
    <mergeCell ref="A465:A466"/>
    <mergeCell ref="B465:B466"/>
    <mergeCell ref="C465:C466"/>
    <mergeCell ref="B628:C628"/>
    <mergeCell ref="B629:C629"/>
    <mergeCell ref="B632:C632"/>
    <mergeCell ref="B633:C633"/>
    <mergeCell ref="B634:C634"/>
    <mergeCell ref="B635:C635"/>
    <mergeCell ref="B636:C636"/>
    <mergeCell ref="B563:C563"/>
    <mergeCell ref="B566:C566"/>
    <mergeCell ref="B569:C569"/>
    <mergeCell ref="B570:C570"/>
    <mergeCell ref="A589:I589"/>
    <mergeCell ref="A592:I592"/>
    <mergeCell ref="A593:I593"/>
    <mergeCell ref="A596:A597"/>
    <mergeCell ref="B596:B597"/>
    <mergeCell ref="C596:C597"/>
    <mergeCell ref="D596:E596"/>
    <mergeCell ref="F596:H596"/>
    <mergeCell ref="I596:I597"/>
    <mergeCell ref="A587:I587"/>
    <mergeCell ref="A588:I588"/>
    <mergeCell ref="A590:I590"/>
    <mergeCell ref="B567:C5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pai</vt:lpstr>
      <vt:lpstr>pkn</vt:lpstr>
      <vt:lpstr>b.indo</vt:lpstr>
      <vt:lpstr>b.inggris</vt:lpstr>
      <vt:lpstr>math ipa</vt:lpstr>
      <vt:lpstr>math ips</vt:lpstr>
      <vt:lpstr>fisika</vt:lpstr>
      <vt:lpstr>kimia</vt:lpstr>
      <vt:lpstr>bio</vt:lpstr>
      <vt:lpstr>geo</vt:lpstr>
      <vt:lpstr>eko</vt:lpstr>
      <vt:lpstr>sosio</vt:lpstr>
      <vt:lpstr>b.jepang</vt:lpstr>
      <vt:lpstr>sejarah</vt:lpstr>
      <vt:lpstr>seni</vt:lpstr>
      <vt:lpstr>penjaskes</vt:lpstr>
      <vt:lpstr>tik</vt:lpstr>
      <vt:lpstr>kasundaan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vista</dc:creator>
  <cp:lastModifiedBy>vista</cp:lastModifiedBy>
  <cp:lastPrinted>2012-12-15T03:44:26Z</cp:lastPrinted>
  <dcterms:created xsi:type="dcterms:W3CDTF">2010-12-16T05:55:44Z</dcterms:created>
  <dcterms:modified xsi:type="dcterms:W3CDTF">2012-12-15T03:44:29Z</dcterms:modified>
</cp:coreProperties>
</file>